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3"/>
  </bookViews>
  <sheets>
    <sheet name="Jugend A" sheetId="1" r:id="rId1"/>
    <sheet name="Jugend B" sheetId="2" r:id="rId2"/>
    <sheet name="Einzelergebnisse Jugend A" sheetId="3" r:id="rId3"/>
    <sheet name="Einzelergebnisse Jugend B" sheetId="4" r:id="rId4"/>
  </sheets>
  <definedNames/>
  <calcPr fullCalcOnLoad="1"/>
</workbook>
</file>

<file path=xl/sharedStrings.xml><?xml version="1.0" encoding="utf-8"?>
<sst xmlns="http://schemas.openxmlformats.org/spreadsheetml/2006/main" count="208" uniqueCount="77">
  <si>
    <t>Name</t>
  </si>
  <si>
    <t>Vorname</t>
  </si>
  <si>
    <t>Verein</t>
  </si>
  <si>
    <t>1. Start</t>
  </si>
  <si>
    <t>Pl.</t>
  </si>
  <si>
    <t>Zw.-R.</t>
  </si>
  <si>
    <t>Finale</t>
  </si>
  <si>
    <t>Gesamt</t>
  </si>
  <si>
    <t>Schnitt</t>
  </si>
  <si>
    <t>BSV Cosmos</t>
  </si>
  <si>
    <t>BV Gettorf</t>
  </si>
  <si>
    <t>Männlich A</t>
  </si>
  <si>
    <t>Weiblich A</t>
  </si>
  <si>
    <t>Männlich B</t>
  </si>
  <si>
    <t>Weiblich B</t>
  </si>
  <si>
    <t>Jansen</t>
  </si>
  <si>
    <t>Leif</t>
  </si>
  <si>
    <t>Carolin</t>
  </si>
  <si>
    <t>Albrecht</t>
  </si>
  <si>
    <t>Malz</t>
  </si>
  <si>
    <t>Saskia</t>
  </si>
  <si>
    <t>Patrick</t>
  </si>
  <si>
    <t>Göde</t>
  </si>
  <si>
    <t>Marten</t>
  </si>
  <si>
    <t>Finkenstein</t>
  </si>
  <si>
    <t>EDV Nr.</t>
  </si>
  <si>
    <t>Sp</t>
  </si>
  <si>
    <t>1.Spiel</t>
  </si>
  <si>
    <t>2.Spiel</t>
  </si>
  <si>
    <t>3.Spiel</t>
  </si>
  <si>
    <t>3er Serie</t>
  </si>
  <si>
    <t>4.Spiel</t>
  </si>
  <si>
    <t>5.Spiel</t>
  </si>
  <si>
    <t>6.Spiel</t>
  </si>
  <si>
    <t>7.Spiel</t>
  </si>
  <si>
    <t>8.Spiel</t>
  </si>
  <si>
    <t>9.Spiel</t>
  </si>
  <si>
    <t>10.Spiel</t>
  </si>
  <si>
    <t>11.Spiel</t>
  </si>
  <si>
    <t>12.Spiel</t>
  </si>
  <si>
    <t>6erSerie</t>
  </si>
  <si>
    <t>13.Spiel</t>
  </si>
  <si>
    <t>14.Spiel</t>
  </si>
  <si>
    <t>15.Spiel</t>
  </si>
  <si>
    <t>16.Spiel</t>
  </si>
  <si>
    <t>17.Spiel</t>
  </si>
  <si>
    <t>18.Spiel</t>
  </si>
  <si>
    <t>Spiele</t>
  </si>
  <si>
    <t>Bohnsack</t>
  </si>
  <si>
    <t>Malte</t>
  </si>
  <si>
    <t>BV Fortuna</t>
  </si>
  <si>
    <t>Einzelergebnisse</t>
  </si>
  <si>
    <t>männlich A</t>
  </si>
  <si>
    <t>SCHLESWIG-HOLSTEINISCHER BOWLING-VERBAND e.V.</t>
  </si>
  <si>
    <t>Jöhnk</t>
  </si>
  <si>
    <t>SFC Ottendorf</t>
  </si>
  <si>
    <t>Steinke</t>
  </si>
  <si>
    <t>Jan</t>
  </si>
  <si>
    <t>Görtz</t>
  </si>
  <si>
    <t>Moritz</t>
  </si>
  <si>
    <t>Laura</t>
  </si>
  <si>
    <t>Buß</t>
  </si>
  <si>
    <t>Janik</t>
  </si>
  <si>
    <t>Benedikt</t>
  </si>
  <si>
    <t>Reich</t>
  </si>
  <si>
    <t>Voß</t>
  </si>
  <si>
    <t>Vincent</t>
  </si>
  <si>
    <t>Badtke</t>
  </si>
  <si>
    <t>Peter</t>
  </si>
  <si>
    <t>Blumtritt</t>
  </si>
  <si>
    <t>Lucas</t>
  </si>
  <si>
    <t>Geroschan</t>
  </si>
  <si>
    <t>Konrad</t>
  </si>
  <si>
    <t>Fabian</t>
  </si>
  <si>
    <t>4erSerie</t>
  </si>
  <si>
    <t>Schmidt</t>
  </si>
  <si>
    <t>Lennart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</si>
</sst>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0.0"/>
    <numFmt numFmtId="169" formatCode="0.0000"/>
    <numFmt numFmtId="170" formatCode="0.000"/>
    <numFmt numFmtId="171" formatCode="0.000000"/>
    <numFmt numFmtId="172" formatCode="0.00000"/>
    <numFmt numFmtId="173" formatCode="_-* #,##0.000\ _€_-;\-* #,##0.000\ _€_-;_-* &quot;-&quot;??\ _€_-;_-@_-"/>
    <numFmt numFmtId="174" formatCode="_-* #,##0.0000\ _€_-;\-* #,##0.0000\ _€_-;_-* &quot;-&quot;??\ _€_-;_-@_-"/>
    <numFmt numFmtId="175" formatCode="_-* #,##0.0\ _€_-;\-* #,##0.0\ _€_-;_-* &quot;-&quot;??\ _€_-;_-@_-"/>
    <numFmt numFmtId="176" formatCode="_-* #,##0\ _€_-;\-* #,##0\ _€_-;_-* &quot;-&quot;??\ _€_-;_-@_-"/>
    <numFmt numFmtId="177" formatCode="0.0000000"/>
    <numFmt numFmtId="178" formatCode="0.00000000"/>
    <numFmt numFmtId="179" formatCode="0.0000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8">
    <font>
      <sz val="10"/>
      <name val="Arial"/>
      <family val="0"/>
    </font>
    <font>
      <sz val="12"/>
      <name val="Helvetica 55 Roman"/>
      <family val="0"/>
    </font>
    <font>
      <sz val="9"/>
      <name val="Helvetica 55 Roman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Helvetica 55 Roman"/>
      <family val="0"/>
    </font>
    <font>
      <sz val="6"/>
      <name val="Arial"/>
      <family val="2"/>
    </font>
    <font>
      <b/>
      <sz val="10"/>
      <name val="Arial"/>
      <family val="2"/>
    </font>
    <font>
      <sz val="6"/>
      <name val="Helvetica 55 Roman"/>
      <family val="2"/>
    </font>
    <font>
      <sz val="11"/>
      <name val="Helvetica 55 Roman"/>
      <family val="2"/>
    </font>
    <font>
      <b/>
      <sz val="11"/>
      <name val="Helvetica 55 Roman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00FF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10" xfId="51" applyFont="1" applyBorder="1" applyAlignment="1">
      <alignment horizontal="center"/>
      <protection/>
    </xf>
    <xf numFmtId="0" fontId="2" fillId="0" borderId="0" xfId="51" applyFont="1" applyBorder="1">
      <alignment/>
      <protection/>
    </xf>
    <xf numFmtId="0" fontId="2" fillId="0" borderId="0" xfId="51" applyFont="1" applyFill="1">
      <alignment/>
      <protection/>
    </xf>
    <xf numFmtId="0" fontId="2" fillId="0" borderId="0" xfId="51" applyFont="1" applyFill="1" applyAlignment="1">
      <alignment horizontal="center"/>
      <protection/>
    </xf>
    <xf numFmtId="0" fontId="1" fillId="0" borderId="0" xfId="51">
      <alignment/>
      <protection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51" applyFont="1" applyBorder="1" applyAlignment="1">
      <alignment horizontal="center"/>
      <protection/>
    </xf>
    <xf numFmtId="2" fontId="2" fillId="0" borderId="10" xfId="51" applyNumberFormat="1" applyFont="1" applyBorder="1" applyAlignment="1">
      <alignment horizontal="center"/>
      <protection/>
    </xf>
    <xf numFmtId="0" fontId="1" fillId="0" borderId="0" xfId="51" applyAlignment="1">
      <alignment horizontal="center"/>
      <protection/>
    </xf>
    <xf numFmtId="0" fontId="0" fillId="0" borderId="0" xfId="0" applyAlignment="1">
      <alignment horizontal="center"/>
    </xf>
    <xf numFmtId="0" fontId="2" fillId="0" borderId="10" xfId="51" applyNumberFormat="1" applyFont="1" applyBorder="1" applyAlignment="1">
      <alignment horizontal="center"/>
      <protection/>
    </xf>
    <xf numFmtId="0" fontId="2" fillId="0" borderId="10" xfId="51" applyNumberFormat="1" applyFont="1" applyFill="1" applyBorder="1" applyAlignment="1">
      <alignment horizontal="center"/>
      <protection/>
    </xf>
    <xf numFmtId="0" fontId="2" fillId="0" borderId="10" xfId="51" applyNumberFormat="1" applyFont="1" applyBorder="1" applyAlignment="1">
      <alignment horizontal="left"/>
      <protection/>
    </xf>
    <xf numFmtId="0" fontId="2" fillId="34" borderId="10" xfId="51" applyNumberFormat="1" applyFont="1" applyFill="1" applyBorder="1" applyAlignment="1">
      <alignment horizontal="center"/>
      <protection/>
    </xf>
    <xf numFmtId="0" fontId="2" fillId="0" borderId="10" xfId="41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176" fontId="2" fillId="0" borderId="10" xfId="41" applyNumberFormat="1" applyFont="1" applyBorder="1" applyAlignment="1">
      <alignment horizontal="center"/>
    </xf>
    <xf numFmtId="176" fontId="2" fillId="34" borderId="10" xfId="41" applyNumberFormat="1" applyFont="1" applyFill="1" applyBorder="1" applyAlignment="1">
      <alignment horizontal="center"/>
    </xf>
    <xf numFmtId="176" fontId="0" fillId="0" borderId="10" xfId="41" applyNumberFormat="1" applyFont="1" applyBorder="1" applyAlignment="1">
      <alignment horizontal="center"/>
    </xf>
    <xf numFmtId="176" fontId="4" fillId="0" borderId="10" xfId="4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0" xfId="41" applyNumberFormat="1" applyFont="1" applyBorder="1" applyAlignment="1">
      <alignment horizontal="center"/>
    </xf>
    <xf numFmtId="0" fontId="5" fillId="33" borderId="0" xfId="0" applyFont="1" applyFill="1" applyBorder="1" applyAlignment="1">
      <alignment/>
    </xf>
    <xf numFmtId="176" fontId="4" fillId="0" borderId="0" xfId="41" applyNumberFormat="1" applyFont="1" applyBorder="1" applyAlignment="1">
      <alignment/>
    </xf>
    <xf numFmtId="0" fontId="0" fillId="34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41" applyNumberFormat="1" applyFon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5" fillId="0" borderId="12" xfId="51" applyFont="1" applyBorder="1" applyAlignment="1">
      <alignment horizontal="left"/>
      <protection/>
    </xf>
    <xf numFmtId="0" fontId="6" fillId="0" borderId="0" xfId="0" applyFont="1" applyBorder="1" applyAlignment="1">
      <alignment horizontal="center"/>
    </xf>
    <xf numFmtId="0" fontId="2" fillId="0" borderId="0" xfId="51" applyFont="1" applyFill="1" applyBorder="1">
      <alignment/>
      <protection/>
    </xf>
    <xf numFmtId="0" fontId="2" fillId="0" borderId="0" xfId="51" applyFont="1" applyFill="1" applyBorder="1" applyAlignment="1">
      <alignment horizontal="center"/>
      <protection/>
    </xf>
    <xf numFmtId="0" fontId="2" fillId="34" borderId="0" xfId="51" applyFont="1" applyFill="1" applyBorder="1">
      <alignment/>
      <protection/>
    </xf>
    <xf numFmtId="0" fontId="2" fillId="34" borderId="0" xfId="5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76" fontId="2" fillId="34" borderId="0" xfId="41" applyNumberFormat="1" applyFont="1" applyFill="1" applyBorder="1" applyAlignment="1">
      <alignment horizontal="center"/>
    </xf>
    <xf numFmtId="2" fontId="2" fillId="34" borderId="0" xfId="51" applyNumberFormat="1" applyFont="1" applyFill="1" applyBorder="1" applyAlignment="1">
      <alignment horizontal="center"/>
      <protection/>
    </xf>
    <xf numFmtId="0" fontId="47" fillId="0" borderId="0" xfId="0" applyFont="1" applyAlignment="1">
      <alignment horizontal="center" readingOrder="1"/>
    </xf>
    <xf numFmtId="0" fontId="1" fillId="34" borderId="0" xfId="51" applyFont="1" applyFill="1" applyBorder="1">
      <alignment/>
      <protection/>
    </xf>
    <xf numFmtId="176" fontId="1" fillId="34" borderId="0" xfId="41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2" fillId="0" borderId="10" xfId="51" applyFont="1" applyFill="1" applyBorder="1">
      <alignment/>
      <protection/>
    </xf>
    <xf numFmtId="0" fontId="2" fillId="0" borderId="10" xfId="51" applyFont="1" applyFill="1" applyBorder="1" applyAlignment="1">
      <alignment horizontal="center"/>
      <protection/>
    </xf>
    <xf numFmtId="0" fontId="2" fillId="0" borderId="10" xfId="51" applyFont="1" applyBorder="1">
      <alignment/>
      <protection/>
    </xf>
    <xf numFmtId="0" fontId="9" fillId="0" borderId="13" xfId="51" applyFont="1" applyBorder="1">
      <alignment/>
      <protection/>
    </xf>
    <xf numFmtId="0" fontId="9" fillId="0" borderId="13" xfId="51" applyFont="1" applyBorder="1" applyAlignment="1">
      <alignment horizontal="center"/>
      <protection/>
    </xf>
    <xf numFmtId="0" fontId="9" fillId="35" borderId="13" xfId="51" applyFont="1" applyFill="1" applyBorder="1">
      <alignment/>
      <protection/>
    </xf>
    <xf numFmtId="0" fontId="9" fillId="35" borderId="13" xfId="51" applyFont="1" applyFill="1" applyBorder="1" applyAlignment="1">
      <alignment horizontal="center"/>
      <protection/>
    </xf>
    <xf numFmtId="0" fontId="10" fillId="0" borderId="14" xfId="51" applyFont="1" applyBorder="1" applyAlignment="1">
      <alignment horizontal="left"/>
      <protection/>
    </xf>
    <xf numFmtId="0" fontId="10" fillId="0" borderId="15" xfId="51" applyFont="1" applyBorder="1" applyAlignment="1">
      <alignment horizontal="left"/>
      <protection/>
    </xf>
    <xf numFmtId="0" fontId="9" fillId="0" borderId="10" xfId="51" applyFont="1" applyFill="1" applyBorder="1">
      <alignment/>
      <protection/>
    </xf>
    <xf numFmtId="0" fontId="9" fillId="0" borderId="10" xfId="51" applyFont="1" applyFill="1" applyBorder="1" applyAlignment="1">
      <alignment horizontal="center"/>
      <protection/>
    </xf>
    <xf numFmtId="0" fontId="9" fillId="35" borderId="10" xfId="51" applyFont="1" applyFill="1" applyBorder="1">
      <alignment/>
      <protection/>
    </xf>
    <xf numFmtId="176" fontId="9" fillId="0" borderId="10" xfId="41" applyNumberFormat="1" applyFont="1" applyFill="1" applyBorder="1" applyAlignment="1">
      <alignment horizontal="center"/>
    </xf>
    <xf numFmtId="176" fontId="9" fillId="35" borderId="10" xfId="41" applyNumberFormat="1" applyFont="1" applyFill="1" applyBorder="1" applyAlignment="1">
      <alignment horizontal="center"/>
    </xf>
    <xf numFmtId="2" fontId="9" fillId="0" borderId="10" xfId="51" applyNumberFormat="1" applyFont="1" applyBorder="1" applyAlignment="1">
      <alignment horizontal="center"/>
      <protection/>
    </xf>
    <xf numFmtId="0" fontId="9" fillId="0" borderId="10" xfId="51" applyFont="1" applyBorder="1">
      <alignment/>
      <protection/>
    </xf>
    <xf numFmtId="0" fontId="9" fillId="0" borderId="10" xfId="51" applyFont="1" applyBorder="1" applyAlignment="1">
      <alignment horizontal="center"/>
      <protection/>
    </xf>
    <xf numFmtId="176" fontId="9" fillId="0" borderId="10" xfId="41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176" fontId="9" fillId="36" borderId="10" xfId="4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16" xfId="51" applyFont="1" applyBorder="1">
      <alignment/>
      <protection/>
    </xf>
    <xf numFmtId="0" fontId="9" fillId="0" borderId="16" xfId="51" applyFont="1" applyBorder="1" applyAlignment="1">
      <alignment horizontal="center"/>
      <protection/>
    </xf>
    <xf numFmtId="0" fontId="9" fillId="35" borderId="16" xfId="51" applyFont="1" applyFill="1" applyBorder="1">
      <alignment/>
      <protection/>
    </xf>
    <xf numFmtId="0" fontId="9" fillId="35" borderId="16" xfId="51" applyFont="1" applyFill="1" applyBorder="1" applyAlignment="1">
      <alignment horizontal="center"/>
      <protection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9" fillId="35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76" fontId="4" fillId="0" borderId="10" xfId="0" applyNumberFormat="1" applyFont="1" applyBorder="1" applyAlignment="1">
      <alignment horizontal="center"/>
    </xf>
    <xf numFmtId="176" fontId="9" fillId="35" borderId="10" xfId="41" applyNumberFormat="1" applyFont="1" applyFill="1" applyBorder="1" applyAlignment="1">
      <alignment horizontal="left"/>
    </xf>
    <xf numFmtId="0" fontId="9" fillId="0" borderId="14" xfId="51" applyFont="1" applyBorder="1">
      <alignment/>
      <protection/>
    </xf>
    <xf numFmtId="0" fontId="9" fillId="0" borderId="15" xfId="51" applyFont="1" applyBorder="1">
      <alignment/>
      <protection/>
    </xf>
    <xf numFmtId="0" fontId="9" fillId="0" borderId="15" xfId="51" applyFont="1" applyBorder="1" applyAlignment="1">
      <alignment horizontal="center"/>
      <protection/>
    </xf>
    <xf numFmtId="0" fontId="9" fillId="35" borderId="15" xfId="51" applyFont="1" applyFill="1" applyBorder="1">
      <alignment/>
      <protection/>
    </xf>
    <xf numFmtId="176" fontId="9" fillId="0" borderId="15" xfId="41" applyNumberFormat="1" applyFont="1" applyFill="1" applyBorder="1" applyAlignment="1">
      <alignment horizontal="center"/>
    </xf>
    <xf numFmtId="176" fontId="9" fillId="35" borderId="15" xfId="41" applyNumberFormat="1" applyFont="1" applyFill="1" applyBorder="1" applyAlignment="1">
      <alignment horizontal="center"/>
    </xf>
    <xf numFmtId="2" fontId="9" fillId="0" borderId="15" xfId="51" applyNumberFormat="1" applyFont="1" applyBorder="1" applyAlignment="1">
      <alignment horizontal="center"/>
      <protection/>
    </xf>
    <xf numFmtId="0" fontId="5" fillId="34" borderId="0" xfId="51" applyFont="1" applyFill="1" applyBorder="1" applyAlignment="1">
      <alignment horizontal="left"/>
      <protection/>
    </xf>
    <xf numFmtId="0" fontId="5" fillId="34" borderId="0" xfId="0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5" fillId="0" borderId="0" xfId="51" applyNumberFormat="1" applyFont="1" applyBorder="1" applyAlignment="1">
      <alignment horizontal="left"/>
      <protection/>
    </xf>
    <xf numFmtId="0" fontId="8" fillId="0" borderId="0" xfId="51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66675</xdr:rowOff>
    </xdr:from>
    <xdr:to>
      <xdr:col>1</xdr:col>
      <xdr:colOff>742950</xdr:colOff>
      <xdr:row>6</xdr:row>
      <xdr:rowOff>57150</xdr:rowOff>
    </xdr:to>
    <xdr:pic>
      <xdr:nvPicPr>
        <xdr:cNvPr id="1" name="Picture 1" descr="SHB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28600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57150</xdr:rowOff>
    </xdr:from>
    <xdr:to>
      <xdr:col>1</xdr:col>
      <xdr:colOff>723900</xdr:colOff>
      <xdr:row>6</xdr:row>
      <xdr:rowOff>133350</xdr:rowOff>
    </xdr:to>
    <xdr:pic>
      <xdr:nvPicPr>
        <xdr:cNvPr id="1" name="Picture 1" descr="SHB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19075"/>
          <a:ext cx="838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2" width="12.7109375" style="0" customWidth="1"/>
    <col min="3" max="3" width="8.57421875" style="19" bestFit="1" customWidth="1"/>
    <col min="4" max="4" width="14.57421875" style="0" bestFit="1" customWidth="1"/>
    <col min="5" max="5" width="3.57421875" style="0" customWidth="1"/>
    <col min="6" max="6" width="9.421875" style="0" customWidth="1"/>
    <col min="7" max="7" width="5.7109375" style="0" customWidth="1"/>
    <col min="8" max="8" width="2.7109375" style="0" customWidth="1"/>
    <col min="9" max="9" width="9.28125" style="0" customWidth="1"/>
    <col min="10" max="10" width="5.7109375" style="0" customWidth="1"/>
    <col min="11" max="11" width="2.7109375" style="0" customWidth="1"/>
    <col min="12" max="13" width="9.28125" style="0" customWidth="1"/>
    <col min="14" max="14" width="5.7109375" style="0" customWidth="1"/>
    <col min="15" max="15" width="9.8515625" style="0" customWidth="1"/>
  </cols>
  <sheetData>
    <row r="1" spans="1:15" ht="12.75">
      <c r="A1" s="2"/>
      <c r="B1" s="2"/>
      <c r="C1" s="16"/>
      <c r="D1" s="2"/>
      <c r="E1" s="45"/>
      <c r="F1" s="16"/>
      <c r="G1" s="16"/>
      <c r="H1" s="46"/>
      <c r="I1" s="16"/>
      <c r="J1" s="16"/>
      <c r="K1" s="46"/>
      <c r="L1" s="16"/>
      <c r="M1" s="16"/>
      <c r="N1" s="16"/>
      <c r="O1" s="16"/>
    </row>
    <row r="2" spans="1:15" s="49" customFormat="1" ht="12.75">
      <c r="A2" s="47"/>
      <c r="B2" s="47"/>
      <c r="C2" s="48"/>
      <c r="D2" s="47"/>
      <c r="E2" s="47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="103" customFormat="1" ht="13.5" customHeight="1"/>
    <row r="4" spans="1:15" s="49" customFormat="1" ht="12.75">
      <c r="A4" s="47"/>
      <c r="B4" s="47"/>
      <c r="C4" s="48"/>
      <c r="D4" s="47"/>
      <c r="E4" s="47"/>
      <c r="F4" s="50"/>
      <c r="G4" s="50"/>
      <c r="H4" s="50"/>
      <c r="I4" s="50"/>
      <c r="J4" s="50"/>
      <c r="K4" s="50"/>
      <c r="L4" s="50"/>
      <c r="M4" s="50"/>
      <c r="N4" s="48"/>
      <c r="O4" s="51"/>
    </row>
    <row r="5" spans="1:15" s="49" customFormat="1" ht="19.5">
      <c r="A5" s="47"/>
      <c r="B5" s="47"/>
      <c r="C5" s="48"/>
      <c r="D5" s="53"/>
      <c r="E5" s="53"/>
      <c r="F5" s="54"/>
      <c r="G5" s="52" t="s">
        <v>53</v>
      </c>
      <c r="H5" s="54"/>
      <c r="I5" s="54"/>
      <c r="J5" s="54"/>
      <c r="K5" s="54"/>
      <c r="L5" s="54"/>
      <c r="M5" s="50"/>
      <c r="N5" s="48"/>
      <c r="O5" s="51"/>
    </row>
    <row r="6" spans="1:15" s="49" customFormat="1" ht="12.75">
      <c r="A6" s="47"/>
      <c r="B6" s="47"/>
      <c r="C6" s="48"/>
      <c r="D6" s="47"/>
      <c r="E6" s="47"/>
      <c r="F6" s="50"/>
      <c r="G6" s="50"/>
      <c r="H6" s="50"/>
      <c r="I6" s="50"/>
      <c r="J6" s="50"/>
      <c r="K6" s="50"/>
      <c r="L6" s="50"/>
      <c r="M6" s="50"/>
      <c r="N6" s="48"/>
      <c r="O6" s="51"/>
    </row>
    <row r="7" spans="1:15" s="49" customFormat="1" ht="12.75">
      <c r="A7" s="47"/>
      <c r="B7" s="47"/>
      <c r="C7" s="48"/>
      <c r="M7" s="50"/>
      <c r="N7" s="48"/>
      <c r="O7" s="51"/>
    </row>
    <row r="8" spans="1:15" s="49" customFormat="1" ht="12.75">
      <c r="A8" s="47"/>
      <c r="B8" s="47"/>
      <c r="C8" s="48"/>
      <c r="D8" s="47"/>
      <c r="E8" s="47"/>
      <c r="F8" s="50"/>
      <c r="G8" s="50"/>
      <c r="H8" s="50"/>
      <c r="I8" s="50"/>
      <c r="J8" s="50"/>
      <c r="K8" s="50"/>
      <c r="L8" s="50"/>
      <c r="M8" s="50"/>
      <c r="N8" s="48"/>
      <c r="O8" s="51"/>
    </row>
    <row r="9" spans="1:15" s="49" customFormat="1" ht="12.75">
      <c r="A9" s="47"/>
      <c r="B9" s="47"/>
      <c r="C9" s="48"/>
      <c r="D9" s="47"/>
      <c r="E9" s="47"/>
      <c r="F9" s="50"/>
      <c r="G9" s="50"/>
      <c r="H9" s="50"/>
      <c r="I9" s="50"/>
      <c r="J9" s="50"/>
      <c r="K9" s="50"/>
      <c r="L9" s="50"/>
      <c r="M9" s="50"/>
      <c r="N9" s="48"/>
      <c r="O9" s="51"/>
    </row>
    <row r="10" spans="1:15" s="49" customFormat="1" ht="12.75">
      <c r="A10" s="47"/>
      <c r="B10" s="47"/>
      <c r="C10" s="48"/>
      <c r="D10" s="47"/>
      <c r="E10" s="47"/>
      <c r="F10" s="50"/>
      <c r="G10" s="50"/>
      <c r="H10" s="50"/>
      <c r="I10" s="50"/>
      <c r="J10" s="50"/>
      <c r="K10" s="50"/>
      <c r="L10" s="50"/>
      <c r="M10" s="50"/>
      <c r="N10" s="48"/>
      <c r="O10" s="51"/>
    </row>
    <row r="11" spans="1:15" ht="15" thickBot="1">
      <c r="A11" s="63" t="s">
        <v>0</v>
      </c>
      <c r="B11" s="63" t="s">
        <v>1</v>
      </c>
      <c r="C11" s="64" t="s">
        <v>25</v>
      </c>
      <c r="D11" s="63" t="s">
        <v>2</v>
      </c>
      <c r="E11" s="65" t="s">
        <v>26</v>
      </c>
      <c r="F11" s="64" t="s">
        <v>3</v>
      </c>
      <c r="G11" s="64" t="s">
        <v>4</v>
      </c>
      <c r="H11" s="66"/>
      <c r="I11" s="64" t="s">
        <v>5</v>
      </c>
      <c r="J11" s="64" t="s">
        <v>4</v>
      </c>
      <c r="K11" s="66"/>
      <c r="L11" s="64" t="s">
        <v>6</v>
      </c>
      <c r="M11" s="64" t="s">
        <v>7</v>
      </c>
      <c r="N11" s="64" t="s">
        <v>4</v>
      </c>
      <c r="O11" s="64" t="s">
        <v>8</v>
      </c>
    </row>
    <row r="12" spans="1:15" s="43" customFormat="1" ht="12.75" customHeight="1" thickTop="1">
      <c r="A12" s="67" t="s">
        <v>52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15" ht="14.25">
      <c r="A13" s="69" t="s">
        <v>15</v>
      </c>
      <c r="B13" s="69" t="s">
        <v>16</v>
      </c>
      <c r="C13" s="70">
        <v>9041</v>
      </c>
      <c r="D13" s="69" t="s">
        <v>9</v>
      </c>
      <c r="E13" s="71">
        <v>18</v>
      </c>
      <c r="F13" s="72">
        <v>1290</v>
      </c>
      <c r="G13" s="72">
        <v>1</v>
      </c>
      <c r="H13" s="73"/>
      <c r="I13" s="72">
        <v>1209</v>
      </c>
      <c r="J13" s="72">
        <v>1</v>
      </c>
      <c r="K13" s="73"/>
      <c r="L13" s="72">
        <v>1206</v>
      </c>
      <c r="M13" s="72">
        <f aca="true" t="shared" si="0" ref="M13:M21">+L13+I13+F13</f>
        <v>3705</v>
      </c>
      <c r="N13" s="72">
        <v>1</v>
      </c>
      <c r="O13" s="74">
        <f aca="true" t="shared" si="1" ref="O13:O21">+(F13+I13+L13)/E13</f>
        <v>205.83333333333334</v>
      </c>
    </row>
    <row r="14" spans="1:15" ht="14.25">
      <c r="A14" s="75" t="s">
        <v>22</v>
      </c>
      <c r="B14" s="75" t="s">
        <v>21</v>
      </c>
      <c r="C14" s="76">
        <v>9264</v>
      </c>
      <c r="D14" s="75" t="s">
        <v>55</v>
      </c>
      <c r="E14" s="71">
        <v>18</v>
      </c>
      <c r="F14" s="72">
        <v>1254</v>
      </c>
      <c r="G14" s="72">
        <v>2</v>
      </c>
      <c r="H14" s="73"/>
      <c r="I14" s="72">
        <v>1188</v>
      </c>
      <c r="J14" s="72">
        <v>2</v>
      </c>
      <c r="K14" s="73"/>
      <c r="L14" s="72">
        <v>1233</v>
      </c>
      <c r="M14" s="72">
        <f t="shared" si="0"/>
        <v>3675</v>
      </c>
      <c r="N14" s="72">
        <v>2</v>
      </c>
      <c r="O14" s="74">
        <f t="shared" si="1"/>
        <v>204.16666666666666</v>
      </c>
    </row>
    <row r="15" spans="1:15" ht="14.25">
      <c r="A15" s="75" t="s">
        <v>56</v>
      </c>
      <c r="B15" s="75" t="s">
        <v>57</v>
      </c>
      <c r="C15" s="76">
        <v>9236</v>
      </c>
      <c r="D15" s="75" t="s">
        <v>10</v>
      </c>
      <c r="E15" s="71">
        <v>18</v>
      </c>
      <c r="F15" s="72">
        <v>1059</v>
      </c>
      <c r="G15" s="72">
        <v>7</v>
      </c>
      <c r="H15" s="73"/>
      <c r="I15" s="72">
        <v>1172</v>
      </c>
      <c r="J15" s="72">
        <v>5</v>
      </c>
      <c r="K15" s="73"/>
      <c r="L15" s="72">
        <v>1230</v>
      </c>
      <c r="M15" s="72">
        <f>+L15+I15+F15</f>
        <v>3461</v>
      </c>
      <c r="N15" s="72">
        <v>3</v>
      </c>
      <c r="O15" s="74">
        <f>+(F15+I15+L15)/E15</f>
        <v>192.27777777777777</v>
      </c>
    </row>
    <row r="16" spans="1:15" ht="14.25">
      <c r="A16" s="75" t="s">
        <v>48</v>
      </c>
      <c r="B16" s="75" t="s">
        <v>49</v>
      </c>
      <c r="C16" s="76">
        <v>9627</v>
      </c>
      <c r="D16" s="75" t="s">
        <v>55</v>
      </c>
      <c r="E16" s="71">
        <v>18</v>
      </c>
      <c r="F16" s="72">
        <v>1172</v>
      </c>
      <c r="G16" s="72">
        <v>3</v>
      </c>
      <c r="H16" s="73"/>
      <c r="I16" s="72">
        <v>1158</v>
      </c>
      <c r="J16" s="72">
        <v>4</v>
      </c>
      <c r="K16" s="73"/>
      <c r="L16" s="72">
        <v>1048</v>
      </c>
      <c r="M16" s="72">
        <f t="shared" si="0"/>
        <v>3378</v>
      </c>
      <c r="N16" s="72">
        <v>4</v>
      </c>
      <c r="O16" s="74">
        <f t="shared" si="1"/>
        <v>187.66666666666666</v>
      </c>
    </row>
    <row r="17" spans="1:15" ht="14.25">
      <c r="A17" s="87" t="s">
        <v>65</v>
      </c>
      <c r="B17" s="87" t="s">
        <v>66</v>
      </c>
      <c r="C17" s="88">
        <v>9709</v>
      </c>
      <c r="D17" s="89" t="s">
        <v>55</v>
      </c>
      <c r="E17" s="71">
        <v>18</v>
      </c>
      <c r="F17" s="72">
        <v>1147</v>
      </c>
      <c r="G17" s="72">
        <v>4</v>
      </c>
      <c r="H17" s="73"/>
      <c r="I17" s="72">
        <v>1204</v>
      </c>
      <c r="J17" s="72">
        <v>3</v>
      </c>
      <c r="K17" s="73"/>
      <c r="L17" s="72">
        <v>946</v>
      </c>
      <c r="M17" s="72">
        <f t="shared" si="0"/>
        <v>3297</v>
      </c>
      <c r="N17" s="72">
        <v>5</v>
      </c>
      <c r="O17" s="74">
        <f t="shared" si="1"/>
        <v>183.16666666666666</v>
      </c>
    </row>
    <row r="18" spans="1:15" ht="14.25">
      <c r="A18" s="78" t="s">
        <v>24</v>
      </c>
      <c r="B18" s="78" t="s">
        <v>23</v>
      </c>
      <c r="C18" s="79">
        <v>9172</v>
      </c>
      <c r="D18" s="78" t="s">
        <v>9</v>
      </c>
      <c r="E18" s="71">
        <v>18</v>
      </c>
      <c r="F18" s="72">
        <v>1074</v>
      </c>
      <c r="G18" s="72">
        <v>6</v>
      </c>
      <c r="H18" s="73"/>
      <c r="I18" s="72">
        <v>1048</v>
      </c>
      <c r="J18" s="72">
        <v>7</v>
      </c>
      <c r="K18" s="73"/>
      <c r="L18" s="72">
        <v>1092</v>
      </c>
      <c r="M18" s="72">
        <f t="shared" si="0"/>
        <v>3214</v>
      </c>
      <c r="N18" s="72">
        <v>6</v>
      </c>
      <c r="O18" s="74">
        <f t="shared" si="1"/>
        <v>178.55555555555554</v>
      </c>
    </row>
    <row r="19" spans="1:15" ht="14.25">
      <c r="A19" s="75" t="s">
        <v>75</v>
      </c>
      <c r="B19" s="75" t="s">
        <v>76</v>
      </c>
      <c r="C19" s="76">
        <v>9602</v>
      </c>
      <c r="D19" s="75" t="s">
        <v>10</v>
      </c>
      <c r="E19" s="71">
        <v>18</v>
      </c>
      <c r="F19" s="72">
        <v>1086</v>
      </c>
      <c r="G19" s="72">
        <v>5</v>
      </c>
      <c r="H19" s="73"/>
      <c r="I19" s="72">
        <v>1086</v>
      </c>
      <c r="J19" s="72">
        <v>6</v>
      </c>
      <c r="K19" s="73"/>
      <c r="L19" s="72">
        <v>997</v>
      </c>
      <c r="M19" s="72">
        <f>+L19+I19+F19</f>
        <v>3169</v>
      </c>
      <c r="N19" s="72">
        <v>7</v>
      </c>
      <c r="O19" s="74">
        <f>+(F19+I19+L19)/E19</f>
        <v>176.05555555555554</v>
      </c>
    </row>
    <row r="20" spans="1:15" ht="14.25">
      <c r="A20" s="75" t="s">
        <v>58</v>
      </c>
      <c r="B20" s="75" t="s">
        <v>59</v>
      </c>
      <c r="C20" s="76">
        <v>9717</v>
      </c>
      <c r="D20" s="75" t="s">
        <v>55</v>
      </c>
      <c r="E20" s="71">
        <v>18</v>
      </c>
      <c r="F20" s="72">
        <v>981</v>
      </c>
      <c r="G20" s="72">
        <v>8</v>
      </c>
      <c r="H20" s="73"/>
      <c r="I20" s="72">
        <v>983</v>
      </c>
      <c r="J20" s="72">
        <v>8</v>
      </c>
      <c r="K20" s="73"/>
      <c r="L20" s="72">
        <v>1181</v>
      </c>
      <c r="M20" s="72">
        <f t="shared" si="0"/>
        <v>3145</v>
      </c>
      <c r="N20" s="72">
        <v>8</v>
      </c>
      <c r="O20" s="74">
        <f t="shared" si="1"/>
        <v>174.72222222222223</v>
      </c>
    </row>
    <row r="21" spans="1:15" ht="14.25">
      <c r="A21" s="75" t="s">
        <v>67</v>
      </c>
      <c r="B21" s="75" t="s">
        <v>68</v>
      </c>
      <c r="C21" s="76">
        <v>9805</v>
      </c>
      <c r="D21" s="75" t="s">
        <v>55</v>
      </c>
      <c r="E21" s="71">
        <v>18</v>
      </c>
      <c r="F21" s="72">
        <v>811</v>
      </c>
      <c r="G21" s="72">
        <v>9</v>
      </c>
      <c r="H21" s="73"/>
      <c r="I21" s="72">
        <v>934</v>
      </c>
      <c r="J21" s="72">
        <v>9</v>
      </c>
      <c r="K21" s="73"/>
      <c r="L21" s="72">
        <v>886</v>
      </c>
      <c r="M21" s="72">
        <f t="shared" si="0"/>
        <v>2631</v>
      </c>
      <c r="N21" s="72">
        <v>9</v>
      </c>
      <c r="O21" s="74">
        <f t="shared" si="1"/>
        <v>146.16666666666666</v>
      </c>
    </row>
    <row r="22" spans="1:15" ht="14.25">
      <c r="A22" s="96"/>
      <c r="B22" s="97"/>
      <c r="C22" s="98"/>
      <c r="D22" s="97"/>
      <c r="E22" s="99"/>
      <c r="F22" s="100"/>
      <c r="G22" s="100"/>
      <c r="H22" s="101"/>
      <c r="I22" s="100"/>
      <c r="J22" s="100"/>
      <c r="K22" s="101"/>
      <c r="L22" s="100"/>
      <c r="M22" s="100"/>
      <c r="N22" s="100"/>
      <c r="O22" s="102"/>
    </row>
    <row r="23" spans="1:15" ht="15">
      <c r="A23" s="67" t="s">
        <v>12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>
      <c r="A24" s="78" t="s">
        <v>19</v>
      </c>
      <c r="B24" s="78" t="s">
        <v>20</v>
      </c>
      <c r="C24" s="79">
        <v>9551</v>
      </c>
      <c r="D24" s="78" t="s">
        <v>50</v>
      </c>
      <c r="E24" s="71">
        <v>18</v>
      </c>
      <c r="F24" s="77">
        <v>1164</v>
      </c>
      <c r="G24" s="77">
        <v>1</v>
      </c>
      <c r="H24" s="73"/>
      <c r="I24" s="77">
        <v>1093</v>
      </c>
      <c r="J24" s="77">
        <v>1</v>
      </c>
      <c r="K24" s="73"/>
      <c r="L24" s="77">
        <v>1201</v>
      </c>
      <c r="M24" s="72">
        <f>+L24+I24+F24</f>
        <v>3458</v>
      </c>
      <c r="N24" s="76">
        <v>1</v>
      </c>
      <c r="O24" s="74">
        <f>+(F24+I24+L24)/E14</f>
        <v>192.11111111111111</v>
      </c>
    </row>
    <row r="25" spans="1:15" ht="14.25">
      <c r="A25" s="78" t="s">
        <v>18</v>
      </c>
      <c r="B25" s="78" t="s">
        <v>17</v>
      </c>
      <c r="C25" s="79">
        <v>9171</v>
      </c>
      <c r="D25" s="78" t="s">
        <v>10</v>
      </c>
      <c r="E25" s="71">
        <v>18</v>
      </c>
      <c r="F25" s="77">
        <v>976</v>
      </c>
      <c r="G25" s="77">
        <v>2</v>
      </c>
      <c r="H25" s="73"/>
      <c r="I25" s="77">
        <v>1018</v>
      </c>
      <c r="J25" s="77">
        <v>2</v>
      </c>
      <c r="K25" s="73"/>
      <c r="L25" s="77">
        <v>1036</v>
      </c>
      <c r="M25" s="72">
        <f>+L25+I25+F25</f>
        <v>3030</v>
      </c>
      <c r="N25" s="76">
        <v>2</v>
      </c>
      <c r="O25" s="74">
        <f>+(F25+I25+L25)/E14</f>
        <v>168.33333333333334</v>
      </c>
    </row>
    <row r="26" spans="1:15" ht="15">
      <c r="A26" s="5"/>
      <c r="B26" s="5"/>
      <c r="C26" s="18"/>
      <c r="D26" s="5"/>
      <c r="E26" s="3"/>
      <c r="F26" s="4"/>
      <c r="G26" s="4"/>
      <c r="H26" s="4"/>
      <c r="I26" s="4"/>
      <c r="J26" s="4"/>
      <c r="K26" s="4"/>
      <c r="L26" s="5"/>
      <c r="M26" s="5"/>
      <c r="N26" s="5"/>
      <c r="O26" s="5"/>
    </row>
    <row r="27" spans="1:15" ht="15">
      <c r="A27" s="5"/>
      <c r="B27" s="5"/>
      <c r="C27" s="18"/>
      <c r="D27" s="5"/>
      <c r="E27" s="3"/>
      <c r="F27" s="4"/>
      <c r="G27" s="4"/>
      <c r="H27" s="4"/>
      <c r="I27" s="4"/>
      <c r="J27" s="4"/>
      <c r="K27" s="4"/>
      <c r="L27" s="5"/>
      <c r="M27" s="5"/>
      <c r="N27" s="5"/>
      <c r="O27" s="5"/>
    </row>
    <row r="28" ht="12.75">
      <c r="C28"/>
    </row>
    <row r="29" ht="12.75">
      <c r="C29"/>
    </row>
    <row r="30" spans="1:15" ht="15">
      <c r="A30" s="5"/>
      <c r="B30" s="5"/>
      <c r="C30" s="18"/>
      <c r="D30" s="5"/>
      <c r="E30" s="3"/>
      <c r="F30" s="4"/>
      <c r="G30" s="4"/>
      <c r="H30" s="4"/>
      <c r="I30" s="4"/>
      <c r="J30" s="4"/>
      <c r="K30" s="4"/>
      <c r="L30" s="5"/>
      <c r="M30" s="5"/>
      <c r="N30" s="5"/>
      <c r="O30" s="5"/>
    </row>
    <row r="31" spans="1:15" ht="15">
      <c r="A31" s="5"/>
      <c r="B31" s="5"/>
      <c r="C31" s="18"/>
      <c r="D31" s="5"/>
      <c r="E31" s="3"/>
      <c r="F31" s="4"/>
      <c r="G31" s="4"/>
      <c r="H31" s="4"/>
      <c r="I31" s="4"/>
      <c r="J31" s="4"/>
      <c r="K31" s="4"/>
      <c r="L31" s="5"/>
      <c r="M31" s="5"/>
      <c r="N31" s="5"/>
      <c r="O31" s="5"/>
    </row>
    <row r="32" spans="1:15" ht="15">
      <c r="A32" s="5"/>
      <c r="B32" s="5"/>
      <c r="C32" s="18"/>
      <c r="D32" s="5"/>
      <c r="E32" s="3"/>
      <c r="F32" s="4"/>
      <c r="G32" s="4"/>
      <c r="H32" s="4"/>
      <c r="I32" s="4"/>
      <c r="J32" s="4"/>
      <c r="K32" s="4"/>
      <c r="L32" s="5"/>
      <c r="M32" s="5"/>
      <c r="N32" s="5"/>
      <c r="O32" s="5"/>
    </row>
    <row r="33" spans="1:15" ht="15">
      <c r="A33" s="5"/>
      <c r="B33" s="5"/>
      <c r="C33" s="18"/>
      <c r="D33" s="5"/>
      <c r="E33" s="3"/>
      <c r="F33" s="4"/>
      <c r="G33" s="4"/>
      <c r="H33" s="4"/>
      <c r="I33" s="4"/>
      <c r="J33" s="4"/>
      <c r="K33" s="4"/>
      <c r="L33" s="5"/>
      <c r="M33" s="5"/>
      <c r="N33" s="5"/>
      <c r="O33" s="5"/>
    </row>
    <row r="34" spans="1:15" ht="15">
      <c r="A34" s="5"/>
      <c r="B34" s="5"/>
      <c r="C34" s="18"/>
      <c r="D34" s="5"/>
      <c r="E34" s="3"/>
      <c r="F34" s="4"/>
      <c r="G34" s="4"/>
      <c r="H34" s="4"/>
      <c r="I34" s="4"/>
      <c r="J34" s="4"/>
      <c r="K34" s="4"/>
      <c r="L34" s="5"/>
      <c r="M34" s="5"/>
      <c r="N34" s="5"/>
      <c r="O34" s="5"/>
    </row>
    <row r="35" spans="1:15" ht="15">
      <c r="A35" s="5"/>
      <c r="B35" s="5"/>
      <c r="C35" s="18"/>
      <c r="D35" s="5"/>
      <c r="E35" s="3"/>
      <c r="F35" s="4"/>
      <c r="G35" s="4"/>
      <c r="H35" s="4"/>
      <c r="I35" s="4"/>
      <c r="J35" s="4"/>
      <c r="K35" s="4"/>
      <c r="L35" s="5"/>
      <c r="M35" s="5"/>
      <c r="N35" s="5"/>
      <c r="O35" s="5"/>
    </row>
    <row r="36" spans="1:15" ht="15">
      <c r="A36" s="5"/>
      <c r="B36" s="5"/>
      <c r="C36" s="18"/>
      <c r="D36" s="5"/>
      <c r="E36" s="3"/>
      <c r="F36" s="4"/>
      <c r="G36" s="4"/>
      <c r="H36" s="4"/>
      <c r="I36" s="4"/>
      <c r="J36" s="4"/>
      <c r="K36" s="4"/>
      <c r="L36" s="5"/>
      <c r="M36" s="5"/>
      <c r="N36" s="5"/>
      <c r="O36" s="5"/>
    </row>
    <row r="37" spans="1:15" ht="15">
      <c r="A37" s="5"/>
      <c r="B37" s="5"/>
      <c r="C37" s="18"/>
      <c r="D37" s="5"/>
      <c r="E37" s="3"/>
      <c r="F37" s="4"/>
      <c r="G37" s="4"/>
      <c r="H37" s="4"/>
      <c r="I37" s="4"/>
      <c r="J37" s="4"/>
      <c r="K37" s="4"/>
      <c r="L37" s="5"/>
      <c r="M37" s="5"/>
      <c r="N37" s="5"/>
      <c r="O37" s="5"/>
    </row>
    <row r="38" spans="1:15" ht="15">
      <c r="A38" s="5"/>
      <c r="B38" s="5"/>
      <c r="C38" s="18"/>
      <c r="D38" s="5"/>
      <c r="E38" s="3"/>
      <c r="F38" s="4"/>
      <c r="G38" s="4"/>
      <c r="H38" s="4"/>
      <c r="I38" s="4"/>
      <c r="J38" s="4"/>
      <c r="K38" s="4"/>
      <c r="L38" s="5"/>
      <c r="M38" s="5"/>
      <c r="N38" s="5"/>
      <c r="O38" s="5"/>
    </row>
    <row r="39" spans="1:15" ht="15">
      <c r="A39" s="5"/>
      <c r="B39" s="5"/>
      <c r="C39" s="18"/>
      <c r="D39" s="5"/>
      <c r="E39" s="3"/>
      <c r="F39" s="4"/>
      <c r="G39" s="4"/>
      <c r="H39" s="4"/>
      <c r="I39" s="4"/>
      <c r="J39" s="4"/>
      <c r="K39" s="4"/>
      <c r="L39" s="5"/>
      <c r="M39" s="5"/>
      <c r="N39" s="5"/>
      <c r="O39" s="5"/>
    </row>
  </sheetData>
  <sheetProtection/>
  <mergeCells count="1">
    <mergeCell ref="A3:IV3"/>
  </mergeCells>
  <printOptions/>
  <pageMargins left="0.5" right="0.28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34" sqref="F34"/>
    </sheetView>
  </sheetViews>
  <sheetFormatPr defaultColWidth="11.421875" defaultRowHeight="12.75"/>
  <cols>
    <col min="1" max="2" width="12.7109375" style="12" customWidth="1"/>
    <col min="3" max="3" width="8.57421875" style="13" bestFit="1" customWidth="1"/>
    <col min="4" max="4" width="14.57421875" style="12" customWidth="1"/>
    <col min="5" max="5" width="3.00390625" style="12" customWidth="1"/>
    <col min="6" max="6" width="9.28125" style="13" customWidth="1"/>
    <col min="7" max="7" width="7.7109375" style="13" customWidth="1"/>
    <col min="8" max="8" width="2.421875" style="13" customWidth="1"/>
    <col min="9" max="9" width="9.28125" style="13" customWidth="1"/>
    <col min="10" max="10" width="7.7109375" style="13" customWidth="1"/>
    <col min="11" max="11" width="2.421875" style="13" customWidth="1"/>
    <col min="12" max="13" width="9.28125" style="13" customWidth="1"/>
    <col min="14" max="15" width="7.7109375" style="13" customWidth="1"/>
  </cols>
  <sheetData>
    <row r="1" spans="1:15" s="49" customFormat="1" ht="12.75">
      <c r="A1" s="55"/>
      <c r="B1" s="55"/>
      <c r="C1" s="56"/>
      <c r="D1" s="55"/>
      <c r="E1" s="55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49" customFormat="1" ht="12.75">
      <c r="A2" s="55"/>
      <c r="B2" s="55"/>
      <c r="C2" s="56"/>
      <c r="D2" s="55"/>
      <c r="E2" s="55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="104" customFormat="1" ht="13.5" customHeight="1"/>
    <row r="4" spans="1:15" s="49" customFormat="1" ht="12.75">
      <c r="A4" s="55"/>
      <c r="B4" s="55"/>
      <c r="C4" s="56"/>
      <c r="D4" s="55"/>
      <c r="E4" s="55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49" customFormat="1" ht="19.5">
      <c r="A5" s="55"/>
      <c r="B5" s="55"/>
      <c r="C5" s="56"/>
      <c r="D5" s="53"/>
      <c r="E5" s="53"/>
      <c r="F5" s="54"/>
      <c r="G5" s="54"/>
      <c r="H5" s="52" t="s">
        <v>53</v>
      </c>
      <c r="I5" s="54"/>
      <c r="J5" s="54"/>
      <c r="K5" s="54"/>
      <c r="L5" s="54"/>
      <c r="M5" s="54"/>
      <c r="N5" s="54"/>
      <c r="O5" s="50"/>
    </row>
    <row r="6" spans="1:15" s="49" customFormat="1" ht="12.75">
      <c r="A6" s="55"/>
      <c r="B6" s="55"/>
      <c r="C6" s="56"/>
      <c r="D6" s="55"/>
      <c r="E6" s="55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s="49" customFormat="1" ht="12.75">
      <c r="A7" s="55"/>
      <c r="B7" s="55"/>
      <c r="C7" s="56"/>
      <c r="D7" s="55"/>
      <c r="E7" s="55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s="49" customFormat="1" ht="12.75">
      <c r="A8" s="57"/>
      <c r="B8" s="57"/>
      <c r="C8" s="58"/>
      <c r="D8" s="59"/>
      <c r="E8" s="55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s="10" customFormat="1" ht="15.75" thickBot="1">
      <c r="A9" s="91" t="s">
        <v>13</v>
      </c>
      <c r="B9" s="6"/>
      <c r="C9" s="8"/>
      <c r="D9" s="6"/>
      <c r="E9" s="7"/>
      <c r="F9" s="8"/>
      <c r="G9" s="8"/>
      <c r="H9" s="8"/>
      <c r="I9" s="9"/>
      <c r="J9" s="8"/>
      <c r="K9" s="8"/>
      <c r="L9" s="8"/>
      <c r="M9" s="9"/>
      <c r="N9" s="8"/>
      <c r="O9" s="8"/>
    </row>
    <row r="10" spans="1:15" ht="15" thickTop="1">
      <c r="A10" s="83" t="s">
        <v>0</v>
      </c>
      <c r="B10" s="83" t="s">
        <v>1</v>
      </c>
      <c r="C10" s="84" t="s">
        <v>25</v>
      </c>
      <c r="D10" s="83" t="s">
        <v>2</v>
      </c>
      <c r="E10" s="85" t="s">
        <v>26</v>
      </c>
      <c r="F10" s="84" t="s">
        <v>3</v>
      </c>
      <c r="G10" s="84" t="s">
        <v>4</v>
      </c>
      <c r="H10" s="86"/>
      <c r="I10" s="84" t="s">
        <v>5</v>
      </c>
      <c r="J10" s="84" t="s">
        <v>4</v>
      </c>
      <c r="K10" s="86"/>
      <c r="L10" s="84" t="s">
        <v>6</v>
      </c>
      <c r="M10" s="84" t="s">
        <v>7</v>
      </c>
      <c r="N10" s="84" t="s">
        <v>4</v>
      </c>
      <c r="O10" s="84" t="s">
        <v>8</v>
      </c>
    </row>
    <row r="11" spans="1:15" ht="14.25">
      <c r="A11" s="87" t="s">
        <v>64</v>
      </c>
      <c r="B11" s="87" t="s">
        <v>21</v>
      </c>
      <c r="C11" s="88">
        <v>9761</v>
      </c>
      <c r="D11" s="89" t="s">
        <v>9</v>
      </c>
      <c r="E11" s="71">
        <v>14</v>
      </c>
      <c r="F11" s="72">
        <v>580</v>
      </c>
      <c r="G11" s="72">
        <v>1</v>
      </c>
      <c r="H11" s="73"/>
      <c r="I11" s="72">
        <v>582</v>
      </c>
      <c r="J11" s="72">
        <v>1</v>
      </c>
      <c r="K11" s="73"/>
      <c r="L11" s="77">
        <v>979</v>
      </c>
      <c r="M11" s="72">
        <f>+L11+I11+F11</f>
        <v>2141</v>
      </c>
      <c r="N11" s="70">
        <v>1</v>
      </c>
      <c r="O11" s="74">
        <f>+(F11+I11+L11)/E11</f>
        <v>152.92857142857142</v>
      </c>
    </row>
    <row r="12" spans="1:15" ht="14.25">
      <c r="A12" s="87" t="s">
        <v>72</v>
      </c>
      <c r="B12" s="87" t="s">
        <v>73</v>
      </c>
      <c r="C12" s="88">
        <v>9797</v>
      </c>
      <c r="D12" s="89" t="s">
        <v>9</v>
      </c>
      <c r="E12" s="71">
        <v>14</v>
      </c>
      <c r="F12" s="72">
        <v>506</v>
      </c>
      <c r="G12" s="72">
        <v>2</v>
      </c>
      <c r="H12" s="81">
        <v>5</v>
      </c>
      <c r="I12" s="72">
        <v>579</v>
      </c>
      <c r="J12" s="72">
        <v>2</v>
      </c>
      <c r="K12" s="81"/>
      <c r="L12" s="77">
        <v>717</v>
      </c>
      <c r="M12" s="72">
        <f>+L12+I12+F12</f>
        <v>1802</v>
      </c>
      <c r="N12" s="70">
        <v>2</v>
      </c>
      <c r="O12" s="74">
        <f>+(F12+I12+L12)/E12</f>
        <v>128.71428571428572</v>
      </c>
    </row>
    <row r="13" spans="1:15" ht="14.25">
      <c r="A13" s="78" t="s">
        <v>61</v>
      </c>
      <c r="B13" s="78" t="s">
        <v>62</v>
      </c>
      <c r="C13" s="79">
        <v>9779</v>
      </c>
      <c r="D13" s="78" t="s">
        <v>9</v>
      </c>
      <c r="E13" s="71">
        <v>14</v>
      </c>
      <c r="F13" s="72">
        <v>459</v>
      </c>
      <c r="G13" s="72">
        <v>3</v>
      </c>
      <c r="H13" s="73"/>
      <c r="I13" s="72">
        <v>470</v>
      </c>
      <c r="J13" s="72">
        <v>4</v>
      </c>
      <c r="K13" s="73"/>
      <c r="L13" s="77">
        <v>825</v>
      </c>
      <c r="M13" s="72">
        <f>+L13+I13+F13</f>
        <v>1754</v>
      </c>
      <c r="N13" s="70">
        <v>3</v>
      </c>
      <c r="O13" s="74">
        <f>+(F13+I13+L13)/E13</f>
        <v>125.28571428571429</v>
      </c>
    </row>
    <row r="14" spans="1:15" ht="14.25">
      <c r="A14" s="75" t="s">
        <v>71</v>
      </c>
      <c r="B14" s="75" t="s">
        <v>63</v>
      </c>
      <c r="C14" s="76">
        <v>9780</v>
      </c>
      <c r="D14" s="75" t="s">
        <v>9</v>
      </c>
      <c r="E14" s="71">
        <v>14</v>
      </c>
      <c r="F14" s="72">
        <v>447</v>
      </c>
      <c r="G14" s="72">
        <v>4</v>
      </c>
      <c r="H14" s="81">
        <v>3</v>
      </c>
      <c r="I14" s="72">
        <v>419</v>
      </c>
      <c r="J14" s="72">
        <v>6</v>
      </c>
      <c r="K14" s="81"/>
      <c r="L14" s="77">
        <v>739</v>
      </c>
      <c r="M14" s="72">
        <f>+L14+I14+F14</f>
        <v>1605</v>
      </c>
      <c r="N14" s="70">
        <v>4</v>
      </c>
      <c r="O14" s="74">
        <f>+(F14+I14+L14)/E14</f>
        <v>114.64285714285714</v>
      </c>
    </row>
    <row r="15" spans="1:15" ht="14.25">
      <c r="A15" s="78" t="s">
        <v>69</v>
      </c>
      <c r="B15" s="78" t="s">
        <v>70</v>
      </c>
      <c r="C15" s="79">
        <v>9810</v>
      </c>
      <c r="D15" s="78" t="s">
        <v>10</v>
      </c>
      <c r="E15" s="71">
        <v>14</v>
      </c>
      <c r="F15" s="72">
        <v>435</v>
      </c>
      <c r="G15" s="72">
        <v>6</v>
      </c>
      <c r="H15" s="95">
        <v>4</v>
      </c>
      <c r="I15" s="72">
        <v>482</v>
      </c>
      <c r="J15" s="72">
        <v>5</v>
      </c>
      <c r="K15" s="73"/>
      <c r="L15" s="72">
        <v>681</v>
      </c>
      <c r="M15" s="72">
        <f>+L15+I15+F15</f>
        <v>1598</v>
      </c>
      <c r="N15" s="70">
        <v>5</v>
      </c>
      <c r="O15" s="74">
        <f>+(F15+I15+L15)/E15</f>
        <v>114.14285714285714</v>
      </c>
    </row>
    <row r="16" spans="1:15" ht="14.25">
      <c r="A16" s="87" t="s">
        <v>69</v>
      </c>
      <c r="B16" s="87" t="s">
        <v>59</v>
      </c>
      <c r="C16" s="88">
        <v>9804</v>
      </c>
      <c r="D16" s="89" t="s">
        <v>10</v>
      </c>
      <c r="E16" s="71">
        <v>14</v>
      </c>
      <c r="F16" s="72">
        <v>441</v>
      </c>
      <c r="G16" s="72">
        <v>5</v>
      </c>
      <c r="H16" s="81">
        <v>4</v>
      </c>
      <c r="I16" s="72">
        <v>489</v>
      </c>
      <c r="J16" s="72">
        <v>3</v>
      </c>
      <c r="K16" s="81"/>
      <c r="L16" s="77">
        <v>592</v>
      </c>
      <c r="M16" s="72">
        <f>+L16+I16+F16</f>
        <v>1522</v>
      </c>
      <c r="N16" s="70">
        <v>6</v>
      </c>
      <c r="O16" s="74">
        <f>+(F16+I16+L16)/E16</f>
        <v>108.71428571428571</v>
      </c>
    </row>
    <row r="18" spans="1:15" ht="15">
      <c r="A18" s="80" t="s">
        <v>14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2"/>
      <c r="N18" s="80"/>
      <c r="O18" s="80"/>
    </row>
    <row r="19" spans="1:15" ht="14.25">
      <c r="A19" s="78" t="s">
        <v>54</v>
      </c>
      <c r="B19" s="78" t="s">
        <v>60</v>
      </c>
      <c r="C19" s="79">
        <v>9690</v>
      </c>
      <c r="D19" s="78" t="s">
        <v>10</v>
      </c>
      <c r="E19" s="90">
        <v>14</v>
      </c>
      <c r="F19" s="77">
        <v>634</v>
      </c>
      <c r="G19" s="77">
        <v>1</v>
      </c>
      <c r="H19" s="81">
        <v>1</v>
      </c>
      <c r="I19" s="72">
        <v>533</v>
      </c>
      <c r="J19" s="77">
        <v>1</v>
      </c>
      <c r="K19" s="81"/>
      <c r="L19" s="77">
        <v>986</v>
      </c>
      <c r="M19" s="72">
        <f>+L19+I19+F19</f>
        <v>2153</v>
      </c>
      <c r="N19" s="77">
        <v>1</v>
      </c>
      <c r="O19" s="74">
        <f>+(F19+I19+L19)/E19</f>
        <v>153.78571428571428</v>
      </c>
    </row>
    <row r="20" spans="1:15" ht="14.25">
      <c r="A20" s="87"/>
      <c r="B20" s="87"/>
      <c r="C20" s="79"/>
      <c r="D20" s="78"/>
      <c r="E20" s="90"/>
      <c r="F20" s="77"/>
      <c r="G20" s="77"/>
      <c r="H20" s="81">
        <v>2</v>
      </c>
      <c r="I20" s="72"/>
      <c r="J20" s="77"/>
      <c r="K20" s="81"/>
      <c r="L20" s="77"/>
      <c r="M20" s="72"/>
      <c r="N20" s="77"/>
      <c r="O20" s="74"/>
    </row>
    <row r="22" spans="1:15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</sheetData>
  <sheetProtection/>
  <mergeCells count="1">
    <mergeCell ref="A3:IV3"/>
  </mergeCells>
  <printOptions/>
  <pageMargins left="0.45" right="0.37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6"/>
  <sheetViews>
    <sheetView zoomScalePageLayoutView="0" workbookViewId="0" topLeftCell="A1">
      <selection activeCell="A20" sqref="A20:IV20"/>
    </sheetView>
  </sheetViews>
  <sheetFormatPr defaultColWidth="11.421875" defaultRowHeight="12.75"/>
  <cols>
    <col min="1" max="2" width="11.421875" style="42" customWidth="1"/>
    <col min="3" max="3" width="11.421875" style="40" customWidth="1"/>
    <col min="4" max="4" width="12.00390625" style="40" bestFit="1" customWidth="1"/>
    <col min="5" max="6" width="11.421875" style="40" customWidth="1"/>
    <col min="7" max="7" width="13.421875" style="40" bestFit="1" customWidth="1"/>
    <col min="8" max="10" width="11.421875" style="40" customWidth="1"/>
    <col min="11" max="11" width="11.421875" style="39" customWidth="1"/>
    <col min="12" max="14" width="11.421875" style="40" customWidth="1"/>
    <col min="15" max="15" width="11.421875" style="39" customWidth="1"/>
    <col min="16" max="24" width="11.421875" style="40" customWidth="1"/>
    <col min="25" max="25" width="12.8515625" style="41" bestFit="1" customWidth="1"/>
    <col min="26" max="16384" width="11.421875" style="40" customWidth="1"/>
  </cols>
  <sheetData>
    <row r="1" spans="1:10" ht="12.75">
      <c r="A1" s="105" t="s">
        <v>51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34" ht="12.75">
      <c r="A2" s="22" t="s">
        <v>0</v>
      </c>
      <c r="B2" s="22" t="s">
        <v>1</v>
      </c>
      <c r="C2" s="20" t="s">
        <v>25</v>
      </c>
      <c r="D2" s="20" t="s">
        <v>2</v>
      </c>
      <c r="E2" s="20" t="s">
        <v>47</v>
      </c>
      <c r="F2" s="20" t="s">
        <v>7</v>
      </c>
      <c r="G2" s="20" t="s">
        <v>8</v>
      </c>
      <c r="H2" s="20" t="s">
        <v>27</v>
      </c>
      <c r="I2" s="20" t="s">
        <v>28</v>
      </c>
      <c r="J2" s="20" t="s">
        <v>29</v>
      </c>
      <c r="K2" s="23" t="s">
        <v>30</v>
      </c>
      <c r="L2" s="20" t="s">
        <v>31</v>
      </c>
      <c r="M2" s="20" t="s">
        <v>32</v>
      </c>
      <c r="N2" s="20" t="s">
        <v>33</v>
      </c>
      <c r="O2" s="23" t="s">
        <v>30</v>
      </c>
      <c r="P2" s="20" t="s">
        <v>40</v>
      </c>
      <c r="Q2" s="20" t="s">
        <v>34</v>
      </c>
      <c r="R2" s="20" t="s">
        <v>35</v>
      </c>
      <c r="S2" s="20" t="s">
        <v>36</v>
      </c>
      <c r="T2" s="23" t="s">
        <v>30</v>
      </c>
      <c r="U2" s="20" t="s">
        <v>37</v>
      </c>
      <c r="V2" s="21" t="s">
        <v>38</v>
      </c>
      <c r="W2" s="21" t="s">
        <v>39</v>
      </c>
      <c r="X2" s="23" t="s">
        <v>30</v>
      </c>
      <c r="Y2" s="24" t="s">
        <v>40</v>
      </c>
      <c r="Z2" s="21" t="s">
        <v>41</v>
      </c>
      <c r="AA2" s="21" t="s">
        <v>42</v>
      </c>
      <c r="AB2" s="21" t="s">
        <v>43</v>
      </c>
      <c r="AC2" s="23" t="s">
        <v>30</v>
      </c>
      <c r="AD2" s="21" t="s">
        <v>44</v>
      </c>
      <c r="AE2" s="21" t="s">
        <v>45</v>
      </c>
      <c r="AF2" s="21" t="s">
        <v>46</v>
      </c>
      <c r="AG2" s="23" t="s">
        <v>30</v>
      </c>
      <c r="AH2" s="20" t="s">
        <v>40</v>
      </c>
    </row>
    <row r="3" s="106" customFormat="1" ht="12.75" customHeight="1">
      <c r="A3" s="106" t="s">
        <v>11</v>
      </c>
    </row>
    <row r="4" spans="1:34" ht="12.75">
      <c r="A4" s="60" t="s">
        <v>15</v>
      </c>
      <c r="B4" s="60" t="s">
        <v>16</v>
      </c>
      <c r="C4" s="61">
        <v>9041</v>
      </c>
      <c r="D4" s="60" t="s">
        <v>9</v>
      </c>
      <c r="E4" s="21">
        <v>18</v>
      </c>
      <c r="F4" s="31">
        <f>+P4+Y4+AH4</f>
        <v>3705</v>
      </c>
      <c r="G4" s="17">
        <f>+F4/E4</f>
        <v>205.83333333333334</v>
      </c>
      <c r="H4" s="31">
        <v>184</v>
      </c>
      <c r="I4" s="31">
        <v>249</v>
      </c>
      <c r="J4" s="31">
        <v>247</v>
      </c>
      <c r="K4" s="32">
        <f aca="true" t="shared" si="0" ref="K4:K12">SUM(H4:J4)</f>
        <v>680</v>
      </c>
      <c r="L4" s="31">
        <v>216</v>
      </c>
      <c r="M4" s="31">
        <v>169</v>
      </c>
      <c r="N4" s="31">
        <v>225</v>
      </c>
      <c r="O4" s="32">
        <f>SUM(L4:N4)</f>
        <v>610</v>
      </c>
      <c r="P4" s="31">
        <f>+K4+O4</f>
        <v>1290</v>
      </c>
      <c r="Q4" s="31">
        <v>146</v>
      </c>
      <c r="R4" s="31">
        <v>178</v>
      </c>
      <c r="S4" s="31">
        <v>213</v>
      </c>
      <c r="T4" s="31">
        <f>SUM(Q4:S4)</f>
        <v>537</v>
      </c>
      <c r="U4" s="31">
        <v>245</v>
      </c>
      <c r="V4" s="31">
        <v>190</v>
      </c>
      <c r="W4" s="31">
        <v>237</v>
      </c>
      <c r="X4" s="33">
        <f>SUM(U4:W4)</f>
        <v>672</v>
      </c>
      <c r="Y4" s="33">
        <f>+T4+X4</f>
        <v>1209</v>
      </c>
      <c r="Z4" s="31">
        <v>215</v>
      </c>
      <c r="AA4" s="31">
        <v>184</v>
      </c>
      <c r="AB4" s="31">
        <v>215</v>
      </c>
      <c r="AC4" s="33">
        <f>SUM(Z4:AB4)</f>
        <v>614</v>
      </c>
      <c r="AD4" s="31">
        <v>208</v>
      </c>
      <c r="AE4" s="31">
        <v>193</v>
      </c>
      <c r="AF4" s="31">
        <v>191</v>
      </c>
      <c r="AG4" s="33">
        <f>SUM(AD4:AF4)</f>
        <v>592</v>
      </c>
      <c r="AH4" s="33">
        <f>+AC4+AG4</f>
        <v>1206</v>
      </c>
    </row>
    <row r="5" spans="1:34" ht="12.75">
      <c r="A5" s="62" t="s">
        <v>22</v>
      </c>
      <c r="B5" s="62" t="s">
        <v>21</v>
      </c>
      <c r="C5" s="1">
        <v>9264</v>
      </c>
      <c r="D5" s="62" t="s">
        <v>55</v>
      </c>
      <c r="E5" s="21">
        <v>18</v>
      </c>
      <c r="F5" s="31">
        <f>+P5+Y5+AH5</f>
        <v>3675</v>
      </c>
      <c r="G5" s="17">
        <f>+F5/E5</f>
        <v>204.16666666666666</v>
      </c>
      <c r="H5" s="31">
        <v>236</v>
      </c>
      <c r="I5" s="31">
        <v>213</v>
      </c>
      <c r="J5" s="31">
        <v>189</v>
      </c>
      <c r="K5" s="32">
        <f>SUM(H5:J5)</f>
        <v>638</v>
      </c>
      <c r="L5" s="31">
        <v>190</v>
      </c>
      <c r="M5" s="31">
        <v>189</v>
      </c>
      <c r="N5" s="31">
        <v>237</v>
      </c>
      <c r="O5" s="32">
        <f>SUM(L5:N5)</f>
        <v>616</v>
      </c>
      <c r="P5" s="31">
        <f>+K5+O5</f>
        <v>1254</v>
      </c>
      <c r="Q5" s="31">
        <v>186</v>
      </c>
      <c r="R5" s="31">
        <v>206</v>
      </c>
      <c r="S5" s="31">
        <v>195</v>
      </c>
      <c r="T5" s="31">
        <f>SUM(Q5:S5)</f>
        <v>587</v>
      </c>
      <c r="U5" s="31">
        <v>233</v>
      </c>
      <c r="V5" s="31">
        <v>176</v>
      </c>
      <c r="W5" s="31">
        <v>192</v>
      </c>
      <c r="X5" s="33">
        <f>SUM(U5:W5)</f>
        <v>601</v>
      </c>
      <c r="Y5" s="33">
        <f>+T5+X5</f>
        <v>1188</v>
      </c>
      <c r="Z5" s="31">
        <v>234</v>
      </c>
      <c r="AA5" s="31">
        <v>206</v>
      </c>
      <c r="AB5" s="31">
        <v>279</v>
      </c>
      <c r="AC5" s="33">
        <f>SUM(Z5:AB5)</f>
        <v>719</v>
      </c>
      <c r="AD5" s="31">
        <v>147</v>
      </c>
      <c r="AE5" s="31">
        <v>177</v>
      </c>
      <c r="AF5" s="31">
        <v>190</v>
      </c>
      <c r="AG5" s="33">
        <f>SUM(AD5:AF5)</f>
        <v>514</v>
      </c>
      <c r="AH5" s="33">
        <f>+AC5+AG5</f>
        <v>1233</v>
      </c>
    </row>
    <row r="6" spans="1:34" ht="12.75">
      <c r="A6" s="62" t="s">
        <v>56</v>
      </c>
      <c r="B6" s="62" t="s">
        <v>57</v>
      </c>
      <c r="C6" s="1">
        <v>9236</v>
      </c>
      <c r="D6" s="62" t="s">
        <v>10</v>
      </c>
      <c r="E6" s="21">
        <v>18</v>
      </c>
      <c r="F6" s="31">
        <f>+P6+Y6+AH6</f>
        <v>3461</v>
      </c>
      <c r="G6" s="17">
        <f>+F6/E6</f>
        <v>192.27777777777777</v>
      </c>
      <c r="H6" s="31">
        <v>202</v>
      </c>
      <c r="I6" s="31">
        <v>172</v>
      </c>
      <c r="J6" s="31">
        <v>172</v>
      </c>
      <c r="K6" s="32">
        <f>SUM(H6:J6)</f>
        <v>546</v>
      </c>
      <c r="L6" s="31">
        <v>138</v>
      </c>
      <c r="M6" s="31">
        <v>197</v>
      </c>
      <c r="N6" s="31">
        <v>178</v>
      </c>
      <c r="O6" s="32">
        <f>SUM(L6:N6)</f>
        <v>513</v>
      </c>
      <c r="P6" s="31">
        <f>+K6+O6</f>
        <v>1059</v>
      </c>
      <c r="Q6" s="31">
        <v>180</v>
      </c>
      <c r="R6" s="31">
        <v>225</v>
      </c>
      <c r="S6" s="31">
        <v>203</v>
      </c>
      <c r="T6" s="31">
        <f>SUM(Q6:S6)</f>
        <v>608</v>
      </c>
      <c r="U6" s="31">
        <v>212</v>
      </c>
      <c r="V6" s="31">
        <v>173</v>
      </c>
      <c r="W6" s="31">
        <v>179</v>
      </c>
      <c r="X6" s="33">
        <f>SUM(U6:W6)</f>
        <v>564</v>
      </c>
      <c r="Y6" s="33">
        <f>+T6+X6</f>
        <v>1172</v>
      </c>
      <c r="Z6" s="31">
        <v>225</v>
      </c>
      <c r="AA6" s="31">
        <v>208</v>
      </c>
      <c r="AB6" s="31">
        <v>201</v>
      </c>
      <c r="AC6" s="33">
        <f>SUM(Z6:AB6)</f>
        <v>634</v>
      </c>
      <c r="AD6" s="31">
        <v>268</v>
      </c>
      <c r="AE6" s="31">
        <v>161</v>
      </c>
      <c r="AF6" s="31">
        <v>167</v>
      </c>
      <c r="AG6" s="33">
        <f>SUM(AD6:AF6)</f>
        <v>596</v>
      </c>
      <c r="AH6" s="33">
        <f>+AC6+AG6</f>
        <v>1230</v>
      </c>
    </row>
    <row r="7" spans="1:34" ht="12.75">
      <c r="A7" s="62" t="s">
        <v>48</v>
      </c>
      <c r="B7" s="62" t="s">
        <v>49</v>
      </c>
      <c r="C7" s="1">
        <v>9627</v>
      </c>
      <c r="D7" s="62" t="s">
        <v>55</v>
      </c>
      <c r="E7" s="21">
        <v>18</v>
      </c>
      <c r="F7" s="31">
        <f aca="true" t="shared" si="1" ref="F7:F12">+P7+Y7+AH7</f>
        <v>3378</v>
      </c>
      <c r="G7" s="17">
        <f aca="true" t="shared" si="2" ref="G7:G12">+F7/E7</f>
        <v>187.66666666666666</v>
      </c>
      <c r="H7" s="31">
        <v>193</v>
      </c>
      <c r="I7" s="31">
        <v>181</v>
      </c>
      <c r="J7" s="31">
        <v>211</v>
      </c>
      <c r="K7" s="32">
        <f t="shared" si="0"/>
        <v>585</v>
      </c>
      <c r="L7" s="31">
        <v>188</v>
      </c>
      <c r="M7" s="31">
        <v>184</v>
      </c>
      <c r="N7" s="31">
        <v>215</v>
      </c>
      <c r="O7" s="32">
        <f aca="true" t="shared" si="3" ref="O7:O12">SUM(L7:N7)</f>
        <v>587</v>
      </c>
      <c r="P7" s="31">
        <f aca="true" t="shared" si="4" ref="P7:P12">+K7+O7</f>
        <v>1172</v>
      </c>
      <c r="Q7" s="31">
        <v>207</v>
      </c>
      <c r="R7" s="31">
        <v>166</v>
      </c>
      <c r="S7" s="31">
        <v>205</v>
      </c>
      <c r="T7" s="31">
        <f aca="true" t="shared" si="5" ref="T7:T12">SUM(Q7:S7)</f>
        <v>578</v>
      </c>
      <c r="U7" s="31">
        <v>213</v>
      </c>
      <c r="V7" s="31">
        <v>198</v>
      </c>
      <c r="W7" s="31">
        <v>169</v>
      </c>
      <c r="X7" s="33">
        <f aca="true" t="shared" si="6" ref="X7:X12">SUM(U7:W7)</f>
        <v>580</v>
      </c>
      <c r="Y7" s="33">
        <f aca="true" t="shared" si="7" ref="Y7:Y12">+T7+X7</f>
        <v>1158</v>
      </c>
      <c r="Z7" s="31">
        <v>177</v>
      </c>
      <c r="AA7" s="31">
        <v>181</v>
      </c>
      <c r="AB7" s="31">
        <v>171</v>
      </c>
      <c r="AC7" s="33">
        <f aca="true" t="shared" si="8" ref="AC7:AC12">SUM(Z7:AB7)</f>
        <v>529</v>
      </c>
      <c r="AD7" s="31">
        <v>199</v>
      </c>
      <c r="AE7" s="31">
        <v>152</v>
      </c>
      <c r="AF7" s="31">
        <v>168</v>
      </c>
      <c r="AG7" s="33">
        <f aca="true" t="shared" si="9" ref="AG7:AG12">SUM(AD7:AF7)</f>
        <v>519</v>
      </c>
      <c r="AH7" s="33">
        <f aca="true" t="shared" si="10" ref="AH7:AH12">+AC7+AG7</f>
        <v>1048</v>
      </c>
    </row>
    <row r="8" spans="1:34" ht="12.75">
      <c r="A8" s="92" t="s">
        <v>65</v>
      </c>
      <c r="B8" s="92" t="s">
        <v>66</v>
      </c>
      <c r="C8" s="27">
        <v>9709</v>
      </c>
      <c r="D8" s="93" t="s">
        <v>55</v>
      </c>
      <c r="E8" s="21">
        <v>18</v>
      </c>
      <c r="F8" s="31">
        <f>+P8+Y8+AH8</f>
        <v>3297</v>
      </c>
      <c r="G8" s="17">
        <f>+F8/E8</f>
        <v>183.16666666666666</v>
      </c>
      <c r="H8" s="31">
        <v>187</v>
      </c>
      <c r="I8" s="31">
        <v>246</v>
      </c>
      <c r="J8" s="31">
        <v>232</v>
      </c>
      <c r="K8" s="32">
        <f>SUM(H8:J8)</f>
        <v>665</v>
      </c>
      <c r="L8" s="31">
        <v>190</v>
      </c>
      <c r="M8" s="31">
        <v>159</v>
      </c>
      <c r="N8" s="31">
        <v>133</v>
      </c>
      <c r="O8" s="32">
        <f>SUM(L8:N8)</f>
        <v>482</v>
      </c>
      <c r="P8" s="31">
        <f>+K8+O8</f>
        <v>1147</v>
      </c>
      <c r="Q8" s="31">
        <v>202</v>
      </c>
      <c r="R8" s="31">
        <v>179</v>
      </c>
      <c r="S8" s="31">
        <v>248</v>
      </c>
      <c r="T8" s="31">
        <f>SUM(Q8:S8)</f>
        <v>629</v>
      </c>
      <c r="U8" s="31">
        <v>171</v>
      </c>
      <c r="V8" s="31">
        <v>222</v>
      </c>
      <c r="W8" s="31">
        <v>182</v>
      </c>
      <c r="X8" s="33">
        <f>SUM(U8:W8)</f>
        <v>575</v>
      </c>
      <c r="Y8" s="33">
        <f>+T8+X8</f>
        <v>1204</v>
      </c>
      <c r="Z8" s="31">
        <v>159</v>
      </c>
      <c r="AA8" s="31">
        <v>148</v>
      </c>
      <c r="AB8" s="31">
        <v>146</v>
      </c>
      <c r="AC8" s="33">
        <f>SUM(Z8:AB8)</f>
        <v>453</v>
      </c>
      <c r="AD8" s="31">
        <v>173</v>
      </c>
      <c r="AE8" s="31">
        <v>161</v>
      </c>
      <c r="AF8" s="31">
        <v>159</v>
      </c>
      <c r="AG8" s="33">
        <f>SUM(AD8:AF8)</f>
        <v>493</v>
      </c>
      <c r="AH8" s="33">
        <f>+AC8+AG8</f>
        <v>946</v>
      </c>
    </row>
    <row r="9" spans="1:34" ht="12.75">
      <c r="A9" s="26" t="s">
        <v>24</v>
      </c>
      <c r="B9" s="26" t="s">
        <v>23</v>
      </c>
      <c r="C9" s="11">
        <v>9172</v>
      </c>
      <c r="D9" s="26" t="s">
        <v>9</v>
      </c>
      <c r="E9" s="21">
        <v>18</v>
      </c>
      <c r="F9" s="31">
        <f>+P9+Y9+AH9</f>
        <v>3214</v>
      </c>
      <c r="G9" s="17">
        <f>+F9/E9</f>
        <v>178.55555555555554</v>
      </c>
      <c r="H9" s="31">
        <v>142</v>
      </c>
      <c r="I9" s="31">
        <v>203</v>
      </c>
      <c r="J9" s="31">
        <v>169</v>
      </c>
      <c r="K9" s="32">
        <f>SUM(H9:J9)</f>
        <v>514</v>
      </c>
      <c r="L9" s="31">
        <v>204</v>
      </c>
      <c r="M9" s="31">
        <v>151</v>
      </c>
      <c r="N9" s="31">
        <v>205</v>
      </c>
      <c r="O9" s="32">
        <f>SUM(L9:N9)</f>
        <v>560</v>
      </c>
      <c r="P9" s="31">
        <f>+K9+O9</f>
        <v>1074</v>
      </c>
      <c r="Q9" s="31">
        <v>157</v>
      </c>
      <c r="R9" s="31">
        <v>135</v>
      </c>
      <c r="S9" s="31">
        <v>176</v>
      </c>
      <c r="T9" s="31">
        <f>SUM(Q9:S9)</f>
        <v>468</v>
      </c>
      <c r="U9" s="31">
        <v>201</v>
      </c>
      <c r="V9" s="31">
        <v>171</v>
      </c>
      <c r="W9" s="31">
        <v>208</v>
      </c>
      <c r="X9" s="33">
        <f>SUM(U9:W9)</f>
        <v>580</v>
      </c>
      <c r="Y9" s="33">
        <f>+T9+X9</f>
        <v>1048</v>
      </c>
      <c r="Z9" s="31">
        <v>196</v>
      </c>
      <c r="AA9" s="31">
        <v>160</v>
      </c>
      <c r="AB9" s="31">
        <v>192</v>
      </c>
      <c r="AC9" s="33">
        <f>SUM(Z9:AB9)</f>
        <v>548</v>
      </c>
      <c r="AD9" s="31">
        <v>223</v>
      </c>
      <c r="AE9" s="31">
        <v>129</v>
      </c>
      <c r="AF9" s="31">
        <v>192</v>
      </c>
      <c r="AG9" s="33">
        <f>SUM(AD9:AF9)</f>
        <v>544</v>
      </c>
      <c r="AH9" s="33">
        <f>+AC9+AG9</f>
        <v>1092</v>
      </c>
    </row>
    <row r="10" spans="1:34" ht="12.75">
      <c r="A10" s="62" t="s">
        <v>75</v>
      </c>
      <c r="B10" s="62" t="s">
        <v>76</v>
      </c>
      <c r="C10" s="1">
        <v>9602</v>
      </c>
      <c r="D10" s="62" t="s">
        <v>10</v>
      </c>
      <c r="E10" s="21">
        <v>18</v>
      </c>
      <c r="F10" s="31">
        <f>+P10+Y10+AH10</f>
        <v>3169</v>
      </c>
      <c r="G10" s="17">
        <f>+F10/E10</f>
        <v>176.05555555555554</v>
      </c>
      <c r="H10" s="31">
        <v>197</v>
      </c>
      <c r="I10" s="31">
        <v>189</v>
      </c>
      <c r="J10" s="31">
        <v>171</v>
      </c>
      <c r="K10" s="32">
        <f>SUM(H10:J10)</f>
        <v>557</v>
      </c>
      <c r="L10" s="31">
        <v>147</v>
      </c>
      <c r="M10" s="31">
        <v>170</v>
      </c>
      <c r="N10" s="31">
        <v>212</v>
      </c>
      <c r="O10" s="32">
        <f>SUM(L10:N10)</f>
        <v>529</v>
      </c>
      <c r="P10" s="31">
        <f>+K10+O10</f>
        <v>1086</v>
      </c>
      <c r="Q10" s="31">
        <v>167</v>
      </c>
      <c r="R10" s="31">
        <v>190</v>
      </c>
      <c r="S10" s="31">
        <v>168</v>
      </c>
      <c r="T10" s="31">
        <f>SUM(Q10:S10)</f>
        <v>525</v>
      </c>
      <c r="U10" s="31">
        <v>174</v>
      </c>
      <c r="V10" s="31">
        <v>177</v>
      </c>
      <c r="W10" s="31">
        <v>210</v>
      </c>
      <c r="X10" s="33">
        <f>SUM(U10:W10)</f>
        <v>561</v>
      </c>
      <c r="Y10" s="33">
        <f>+T10+X10</f>
        <v>1086</v>
      </c>
      <c r="Z10" s="31">
        <v>145</v>
      </c>
      <c r="AA10" s="31">
        <v>139</v>
      </c>
      <c r="AB10" s="31">
        <v>181</v>
      </c>
      <c r="AC10" s="33">
        <f>SUM(Z10:AB10)</f>
        <v>465</v>
      </c>
      <c r="AD10" s="31">
        <v>186</v>
      </c>
      <c r="AE10" s="31">
        <v>176</v>
      </c>
      <c r="AF10" s="31">
        <v>170</v>
      </c>
      <c r="AG10" s="33">
        <f>SUM(AD10:AF10)</f>
        <v>532</v>
      </c>
      <c r="AH10" s="33">
        <f>+AC10+AG10</f>
        <v>997</v>
      </c>
    </row>
    <row r="11" spans="1:34" ht="12.75">
      <c r="A11" s="62" t="s">
        <v>58</v>
      </c>
      <c r="B11" s="62" t="s">
        <v>59</v>
      </c>
      <c r="C11" s="1">
        <v>9717</v>
      </c>
      <c r="D11" s="62" t="s">
        <v>55</v>
      </c>
      <c r="E11" s="21">
        <v>18</v>
      </c>
      <c r="F11" s="31">
        <f t="shared" si="1"/>
        <v>3149</v>
      </c>
      <c r="G11" s="17">
        <f t="shared" si="2"/>
        <v>174.94444444444446</v>
      </c>
      <c r="H11" s="31">
        <v>118</v>
      </c>
      <c r="I11" s="31">
        <v>157</v>
      </c>
      <c r="J11" s="31">
        <v>154</v>
      </c>
      <c r="K11" s="32">
        <f t="shared" si="0"/>
        <v>429</v>
      </c>
      <c r="L11" s="31">
        <v>191</v>
      </c>
      <c r="M11" s="31">
        <v>157</v>
      </c>
      <c r="N11" s="31">
        <v>204</v>
      </c>
      <c r="O11" s="32">
        <f t="shared" si="3"/>
        <v>552</v>
      </c>
      <c r="P11" s="31">
        <f t="shared" si="4"/>
        <v>981</v>
      </c>
      <c r="Q11" s="31">
        <v>175</v>
      </c>
      <c r="R11" s="31">
        <v>183</v>
      </c>
      <c r="S11" s="31">
        <v>158</v>
      </c>
      <c r="T11" s="31">
        <f t="shared" si="5"/>
        <v>516</v>
      </c>
      <c r="U11" s="31">
        <v>139</v>
      </c>
      <c r="V11" s="31">
        <v>179</v>
      </c>
      <c r="W11" s="31">
        <v>153</v>
      </c>
      <c r="X11" s="33">
        <f t="shared" si="6"/>
        <v>471</v>
      </c>
      <c r="Y11" s="33">
        <f t="shared" si="7"/>
        <v>987</v>
      </c>
      <c r="Z11" s="31">
        <v>178</v>
      </c>
      <c r="AA11" s="31">
        <v>191</v>
      </c>
      <c r="AB11" s="31">
        <v>200</v>
      </c>
      <c r="AC11" s="33">
        <f t="shared" si="8"/>
        <v>569</v>
      </c>
      <c r="AD11" s="31">
        <v>199</v>
      </c>
      <c r="AE11" s="31">
        <v>217</v>
      </c>
      <c r="AF11" s="31">
        <v>196</v>
      </c>
      <c r="AG11" s="33">
        <f t="shared" si="9"/>
        <v>612</v>
      </c>
      <c r="AH11" s="33">
        <f t="shared" si="10"/>
        <v>1181</v>
      </c>
    </row>
    <row r="12" spans="1:34" ht="12.75">
      <c r="A12" s="62" t="s">
        <v>67</v>
      </c>
      <c r="B12" s="62" t="s">
        <v>68</v>
      </c>
      <c r="C12" s="1">
        <v>9805</v>
      </c>
      <c r="D12" s="62" t="s">
        <v>55</v>
      </c>
      <c r="E12" s="21">
        <v>18</v>
      </c>
      <c r="F12" s="31">
        <f t="shared" si="1"/>
        <v>2640</v>
      </c>
      <c r="G12" s="17">
        <f t="shared" si="2"/>
        <v>146.66666666666666</v>
      </c>
      <c r="H12" s="31">
        <v>122</v>
      </c>
      <c r="I12" s="31">
        <v>131</v>
      </c>
      <c r="J12" s="31">
        <v>117</v>
      </c>
      <c r="K12" s="32">
        <f t="shared" si="0"/>
        <v>370</v>
      </c>
      <c r="L12" s="31">
        <v>162</v>
      </c>
      <c r="M12" s="31">
        <v>144</v>
      </c>
      <c r="N12" s="31">
        <v>135</v>
      </c>
      <c r="O12" s="32">
        <f t="shared" si="3"/>
        <v>441</v>
      </c>
      <c r="P12" s="31">
        <f t="shared" si="4"/>
        <v>811</v>
      </c>
      <c r="Q12" s="31">
        <v>163</v>
      </c>
      <c r="R12" s="31">
        <v>142</v>
      </c>
      <c r="S12" s="31">
        <v>172</v>
      </c>
      <c r="T12" s="31">
        <f t="shared" si="5"/>
        <v>477</v>
      </c>
      <c r="U12" s="31">
        <v>177</v>
      </c>
      <c r="V12" s="31">
        <v>137</v>
      </c>
      <c r="W12" s="31">
        <v>152</v>
      </c>
      <c r="X12" s="33">
        <f t="shared" si="6"/>
        <v>466</v>
      </c>
      <c r="Y12" s="33">
        <f t="shared" si="7"/>
        <v>943</v>
      </c>
      <c r="Z12" s="31">
        <v>158</v>
      </c>
      <c r="AA12" s="31">
        <v>148</v>
      </c>
      <c r="AB12" s="31">
        <v>152</v>
      </c>
      <c r="AC12" s="33">
        <f t="shared" si="8"/>
        <v>458</v>
      </c>
      <c r="AD12" s="31">
        <v>139</v>
      </c>
      <c r="AE12" s="31">
        <v>156</v>
      </c>
      <c r="AF12" s="31">
        <v>133</v>
      </c>
      <c r="AG12" s="33">
        <f t="shared" si="9"/>
        <v>428</v>
      </c>
      <c r="AH12" s="33">
        <f t="shared" si="10"/>
        <v>886</v>
      </c>
    </row>
    <row r="13" s="107" customFormat="1" ht="8.25"/>
    <row r="14" s="106" customFormat="1" ht="12.75" customHeight="1">
      <c r="A14" s="106" t="s">
        <v>12</v>
      </c>
    </row>
    <row r="15" spans="1:34" ht="12.75">
      <c r="A15" s="26" t="s">
        <v>19</v>
      </c>
      <c r="B15" s="26" t="s">
        <v>20</v>
      </c>
      <c r="C15" s="11">
        <v>9551</v>
      </c>
      <c r="D15" s="26" t="s">
        <v>50</v>
      </c>
      <c r="E15" s="25">
        <v>18</v>
      </c>
      <c r="F15" s="31">
        <f>+P15+Y15+AH15</f>
        <v>3458</v>
      </c>
      <c r="G15" s="17">
        <f>+F15/E15</f>
        <v>192.11111111111111</v>
      </c>
      <c r="H15" s="31">
        <v>190</v>
      </c>
      <c r="I15" s="31">
        <v>202</v>
      </c>
      <c r="J15" s="31">
        <v>198</v>
      </c>
      <c r="K15" s="32">
        <f>SUM(H15:J15)</f>
        <v>590</v>
      </c>
      <c r="L15" s="31">
        <v>175</v>
      </c>
      <c r="M15" s="31">
        <v>228</v>
      </c>
      <c r="N15" s="31">
        <v>171</v>
      </c>
      <c r="O15" s="32">
        <f>SUM(L15:N15)</f>
        <v>574</v>
      </c>
      <c r="P15" s="31">
        <f>+K15+O15</f>
        <v>1164</v>
      </c>
      <c r="Q15" s="31">
        <v>207</v>
      </c>
      <c r="R15" s="31">
        <v>166</v>
      </c>
      <c r="S15" s="31">
        <v>210</v>
      </c>
      <c r="T15" s="31">
        <f>SUM(Q15:S15)</f>
        <v>583</v>
      </c>
      <c r="U15" s="31">
        <v>171</v>
      </c>
      <c r="V15" s="31">
        <v>128</v>
      </c>
      <c r="W15" s="31">
        <v>211</v>
      </c>
      <c r="X15" s="33">
        <f>SUM(U15:W15)</f>
        <v>510</v>
      </c>
      <c r="Y15" s="33">
        <f>+T15+X15</f>
        <v>1093</v>
      </c>
      <c r="Z15" s="31">
        <v>168</v>
      </c>
      <c r="AA15" s="31">
        <v>183</v>
      </c>
      <c r="AB15" s="31">
        <v>228</v>
      </c>
      <c r="AC15" s="33">
        <f>SUM(Z15:AB15)</f>
        <v>579</v>
      </c>
      <c r="AD15" s="31">
        <v>212</v>
      </c>
      <c r="AE15" s="31">
        <v>211</v>
      </c>
      <c r="AF15" s="31">
        <v>199</v>
      </c>
      <c r="AG15" s="33">
        <f>SUM(AD15:AF15)</f>
        <v>622</v>
      </c>
      <c r="AH15" s="33">
        <f>+AC15+AG15</f>
        <v>1201</v>
      </c>
    </row>
    <row r="16" spans="1:34" ht="12.75">
      <c r="A16" s="26" t="s">
        <v>18</v>
      </c>
      <c r="B16" s="26" t="s">
        <v>17</v>
      </c>
      <c r="C16" s="11">
        <v>9171</v>
      </c>
      <c r="D16" s="26" t="s">
        <v>10</v>
      </c>
      <c r="E16" s="25">
        <v>18</v>
      </c>
      <c r="F16" s="31">
        <f>+P16+Y16+AH16</f>
        <v>3030</v>
      </c>
      <c r="G16" s="17">
        <f>+F16/E16</f>
        <v>168.33333333333334</v>
      </c>
      <c r="H16" s="31">
        <v>166</v>
      </c>
      <c r="I16" s="31">
        <v>156</v>
      </c>
      <c r="J16" s="31">
        <v>145</v>
      </c>
      <c r="K16" s="32">
        <f>SUM(H16:J16)</f>
        <v>467</v>
      </c>
      <c r="L16" s="31">
        <v>137</v>
      </c>
      <c r="M16" s="31">
        <v>178</v>
      </c>
      <c r="N16" s="31">
        <v>194</v>
      </c>
      <c r="O16" s="32">
        <f>SUM(L16:N16)</f>
        <v>509</v>
      </c>
      <c r="P16" s="31">
        <f>+K16+O16</f>
        <v>976</v>
      </c>
      <c r="Q16" s="31">
        <v>158</v>
      </c>
      <c r="R16" s="31">
        <v>206</v>
      </c>
      <c r="S16" s="31">
        <v>157</v>
      </c>
      <c r="T16" s="31">
        <f>SUM(Q16:S16)</f>
        <v>521</v>
      </c>
      <c r="U16" s="31">
        <v>183</v>
      </c>
      <c r="V16" s="31">
        <v>148</v>
      </c>
      <c r="W16" s="31">
        <v>166</v>
      </c>
      <c r="X16" s="33">
        <f>SUM(U16:W16)</f>
        <v>497</v>
      </c>
      <c r="Y16" s="33">
        <f>+T16+X16</f>
        <v>1018</v>
      </c>
      <c r="Z16" s="31">
        <v>189</v>
      </c>
      <c r="AA16" s="31">
        <v>148</v>
      </c>
      <c r="AB16" s="31">
        <v>180</v>
      </c>
      <c r="AC16" s="33">
        <f>SUM(Z16:AB16)</f>
        <v>517</v>
      </c>
      <c r="AD16" s="31">
        <v>205</v>
      </c>
      <c r="AE16" s="31">
        <v>161</v>
      </c>
      <c r="AF16" s="31">
        <v>153</v>
      </c>
      <c r="AG16" s="33">
        <f>SUM(AD16:AF16)</f>
        <v>519</v>
      </c>
      <c r="AH16" s="33">
        <f>+AC16+AG16</f>
        <v>1036</v>
      </c>
    </row>
  </sheetData>
  <sheetProtection/>
  <mergeCells count="4">
    <mergeCell ref="A1:J1"/>
    <mergeCell ref="A3:IV3"/>
    <mergeCell ref="A14:IV14"/>
    <mergeCell ref="A13:IV1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3" width="11.421875" style="29" customWidth="1"/>
    <col min="4" max="4" width="12.00390625" style="29" bestFit="1" customWidth="1"/>
    <col min="5" max="5" width="11.421875" style="35" customWidth="1"/>
    <col min="6" max="6" width="11.421875" style="29" customWidth="1"/>
    <col min="7" max="25" width="11.421875" style="35" customWidth="1"/>
    <col min="26" max="16384" width="11.421875" style="29" customWidth="1"/>
  </cols>
  <sheetData>
    <row r="1" spans="1:10" ht="12.75">
      <c r="A1" s="108" t="s">
        <v>51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28" ht="12">
      <c r="A2" s="26" t="s">
        <v>0</v>
      </c>
      <c r="B2" s="26" t="s">
        <v>1</v>
      </c>
      <c r="C2" s="11" t="s">
        <v>25</v>
      </c>
      <c r="D2" s="26" t="s">
        <v>2</v>
      </c>
      <c r="E2" s="20" t="s">
        <v>47</v>
      </c>
      <c r="F2" s="20" t="s">
        <v>7</v>
      </c>
      <c r="G2" s="20" t="s">
        <v>8</v>
      </c>
      <c r="H2" s="20" t="s">
        <v>27</v>
      </c>
      <c r="I2" s="20" t="s">
        <v>28</v>
      </c>
      <c r="J2" s="20" t="s">
        <v>29</v>
      </c>
      <c r="K2" s="23" t="s">
        <v>30</v>
      </c>
      <c r="L2" s="20" t="s">
        <v>31</v>
      </c>
      <c r="M2" s="20" t="s">
        <v>74</v>
      </c>
      <c r="N2" s="20" t="s">
        <v>32</v>
      </c>
      <c r="O2" s="20" t="s">
        <v>33</v>
      </c>
      <c r="P2" s="20" t="s">
        <v>34</v>
      </c>
      <c r="Q2" s="23" t="s">
        <v>30</v>
      </c>
      <c r="R2" s="20" t="s">
        <v>35</v>
      </c>
      <c r="S2" s="24" t="s">
        <v>74</v>
      </c>
      <c r="T2" s="21" t="s">
        <v>36</v>
      </c>
      <c r="U2" s="21" t="s">
        <v>37</v>
      </c>
      <c r="V2" s="21" t="s">
        <v>38</v>
      </c>
      <c r="W2" s="23" t="s">
        <v>30</v>
      </c>
      <c r="X2" s="21" t="s">
        <v>39</v>
      </c>
      <c r="Y2" s="21" t="s">
        <v>41</v>
      </c>
      <c r="Z2" s="27" t="s">
        <v>42</v>
      </c>
      <c r="AA2" s="23" t="s">
        <v>30</v>
      </c>
      <c r="AB2" s="24" t="s">
        <v>40</v>
      </c>
    </row>
    <row r="3" s="109" customFormat="1" ht="12">
      <c r="A3" s="109" t="s">
        <v>13</v>
      </c>
    </row>
    <row r="4" spans="1:28" ht="12">
      <c r="A4" s="92" t="s">
        <v>64</v>
      </c>
      <c r="B4" s="92" t="s">
        <v>21</v>
      </c>
      <c r="C4" s="27">
        <v>9761</v>
      </c>
      <c r="D4" s="93" t="s">
        <v>9</v>
      </c>
      <c r="E4" s="20">
        <v>14</v>
      </c>
      <c r="F4" s="31">
        <f aca="true" t="shared" si="0" ref="F4:F9">+M4+S4+AB4</f>
        <v>2141</v>
      </c>
      <c r="G4" s="30">
        <f aca="true" t="shared" si="1" ref="G4:G9">+F4/E4</f>
        <v>152.92857142857142</v>
      </c>
      <c r="H4" s="20">
        <v>143</v>
      </c>
      <c r="I4" s="20">
        <v>135</v>
      </c>
      <c r="J4" s="20">
        <v>163</v>
      </c>
      <c r="K4" s="32">
        <f aca="true" t="shared" si="2" ref="K4:K9">SUM(H4:J4)</f>
        <v>441</v>
      </c>
      <c r="L4" s="20">
        <v>139</v>
      </c>
      <c r="M4" s="31">
        <f aca="true" t="shared" si="3" ref="M4:M9">+K4+L4</f>
        <v>580</v>
      </c>
      <c r="N4" s="20">
        <v>137</v>
      </c>
      <c r="O4" s="20">
        <v>183</v>
      </c>
      <c r="P4" s="20">
        <v>132</v>
      </c>
      <c r="Q4" s="31">
        <f aca="true" t="shared" si="4" ref="Q4:Q9">SUM(N4:P4)</f>
        <v>452</v>
      </c>
      <c r="R4" s="27">
        <v>130</v>
      </c>
      <c r="S4" s="34">
        <f aca="true" t="shared" si="5" ref="S4:S9">+Q4+R4</f>
        <v>582</v>
      </c>
      <c r="T4" s="20">
        <v>148</v>
      </c>
      <c r="U4" s="20">
        <v>135</v>
      </c>
      <c r="V4" s="20">
        <v>132</v>
      </c>
      <c r="W4" s="34">
        <f aca="true" t="shared" si="6" ref="W4:W9">SUM(T4:V4)</f>
        <v>415</v>
      </c>
      <c r="X4" s="28">
        <v>179</v>
      </c>
      <c r="Y4" s="34">
        <v>183</v>
      </c>
      <c r="Z4" s="27">
        <v>202</v>
      </c>
      <c r="AA4" s="27">
        <f aca="true" t="shared" si="7" ref="AA4:AA9">SUM(X4:Z4)</f>
        <v>564</v>
      </c>
      <c r="AB4" s="94">
        <f aca="true" t="shared" si="8" ref="AB4:AB9">+W4+AA4</f>
        <v>979</v>
      </c>
    </row>
    <row r="5" spans="1:28" ht="12">
      <c r="A5" s="92" t="s">
        <v>72</v>
      </c>
      <c r="B5" s="92" t="s">
        <v>73</v>
      </c>
      <c r="C5" s="27">
        <v>9797</v>
      </c>
      <c r="D5" s="93" t="s">
        <v>9</v>
      </c>
      <c r="E5" s="20">
        <v>14</v>
      </c>
      <c r="F5" s="31">
        <f t="shared" si="0"/>
        <v>1802</v>
      </c>
      <c r="G5" s="30">
        <f t="shared" si="1"/>
        <v>128.71428571428572</v>
      </c>
      <c r="H5" s="20">
        <v>132</v>
      </c>
      <c r="I5" s="20">
        <v>131</v>
      </c>
      <c r="J5" s="20">
        <v>110</v>
      </c>
      <c r="K5" s="32">
        <f t="shared" si="2"/>
        <v>373</v>
      </c>
      <c r="L5" s="20">
        <v>133</v>
      </c>
      <c r="M5" s="31">
        <f t="shared" si="3"/>
        <v>506</v>
      </c>
      <c r="N5" s="20">
        <v>137</v>
      </c>
      <c r="O5" s="20">
        <v>162</v>
      </c>
      <c r="P5" s="20">
        <v>113</v>
      </c>
      <c r="Q5" s="31">
        <f t="shared" si="4"/>
        <v>412</v>
      </c>
      <c r="R5" s="27">
        <v>167</v>
      </c>
      <c r="S5" s="34">
        <f t="shared" si="5"/>
        <v>579</v>
      </c>
      <c r="T5" s="20">
        <v>120</v>
      </c>
      <c r="U5" s="20">
        <v>113</v>
      </c>
      <c r="V5" s="20">
        <v>111</v>
      </c>
      <c r="W5" s="34">
        <f t="shared" si="6"/>
        <v>344</v>
      </c>
      <c r="X5" s="28">
        <v>140</v>
      </c>
      <c r="Y5" s="34">
        <v>105</v>
      </c>
      <c r="Z5" s="27">
        <v>128</v>
      </c>
      <c r="AA5" s="27">
        <f t="shared" si="7"/>
        <v>373</v>
      </c>
      <c r="AB5" s="94">
        <f t="shared" si="8"/>
        <v>717</v>
      </c>
    </row>
    <row r="6" spans="1:28" ht="12">
      <c r="A6" s="26" t="s">
        <v>61</v>
      </c>
      <c r="B6" s="26" t="s">
        <v>62</v>
      </c>
      <c r="C6" s="11">
        <v>9779</v>
      </c>
      <c r="D6" s="26" t="s">
        <v>9</v>
      </c>
      <c r="E6" s="20">
        <v>14</v>
      </c>
      <c r="F6" s="31">
        <f>+M6+S6+AB6</f>
        <v>1754</v>
      </c>
      <c r="G6" s="17">
        <f>+F6/E6</f>
        <v>125.28571428571429</v>
      </c>
      <c r="H6" s="20">
        <v>92</v>
      </c>
      <c r="I6" s="20">
        <v>134</v>
      </c>
      <c r="J6" s="20">
        <v>130</v>
      </c>
      <c r="K6" s="32">
        <f>SUM(H6:J6)</f>
        <v>356</v>
      </c>
      <c r="L6" s="20">
        <v>103</v>
      </c>
      <c r="M6" s="31">
        <f>+K6+L6</f>
        <v>459</v>
      </c>
      <c r="N6" s="20">
        <v>123</v>
      </c>
      <c r="O6" s="20">
        <v>121</v>
      </c>
      <c r="P6" s="20">
        <v>126</v>
      </c>
      <c r="Q6" s="31">
        <f>SUM(N6:P6)</f>
        <v>370</v>
      </c>
      <c r="R6" s="20">
        <v>100</v>
      </c>
      <c r="S6" s="34">
        <f>+Q6+R6</f>
        <v>470</v>
      </c>
      <c r="T6" s="20">
        <v>131</v>
      </c>
      <c r="U6" s="20">
        <v>125</v>
      </c>
      <c r="V6" s="20">
        <v>149</v>
      </c>
      <c r="W6" s="34">
        <f>SUM(T6:V6)</f>
        <v>405</v>
      </c>
      <c r="X6" s="28">
        <v>148</v>
      </c>
      <c r="Y6" s="34">
        <v>137</v>
      </c>
      <c r="Z6" s="27">
        <v>135</v>
      </c>
      <c r="AA6" s="27">
        <f>SUM(X6:Z6)</f>
        <v>420</v>
      </c>
      <c r="AB6" s="94">
        <f>+W6+AA6</f>
        <v>825</v>
      </c>
    </row>
    <row r="7" spans="1:28" ht="12">
      <c r="A7" s="62" t="s">
        <v>71</v>
      </c>
      <c r="B7" s="62" t="s">
        <v>63</v>
      </c>
      <c r="C7" s="1">
        <v>9780</v>
      </c>
      <c r="D7" s="62" t="s">
        <v>9</v>
      </c>
      <c r="E7" s="20">
        <v>14</v>
      </c>
      <c r="F7" s="31">
        <f>+M7+S7+AB7</f>
        <v>1605</v>
      </c>
      <c r="G7" s="30">
        <f>+F7/E7</f>
        <v>114.64285714285714</v>
      </c>
      <c r="H7" s="20">
        <v>122</v>
      </c>
      <c r="I7" s="20">
        <v>98</v>
      </c>
      <c r="J7" s="20">
        <v>120</v>
      </c>
      <c r="K7" s="32">
        <f>SUM(H7:J7)</f>
        <v>340</v>
      </c>
      <c r="L7" s="20">
        <v>107</v>
      </c>
      <c r="M7" s="31">
        <f>+K7+L7</f>
        <v>447</v>
      </c>
      <c r="N7" s="20">
        <v>93</v>
      </c>
      <c r="O7" s="20">
        <v>123</v>
      </c>
      <c r="P7" s="20">
        <v>93</v>
      </c>
      <c r="Q7" s="31">
        <f>SUM(N7:P7)</f>
        <v>309</v>
      </c>
      <c r="R7" s="27">
        <v>110</v>
      </c>
      <c r="S7" s="34">
        <f>+Q7+R7</f>
        <v>419</v>
      </c>
      <c r="T7" s="20">
        <v>110</v>
      </c>
      <c r="U7" s="20">
        <v>146</v>
      </c>
      <c r="V7" s="20">
        <v>124</v>
      </c>
      <c r="W7" s="34">
        <f>SUM(T7:V7)</f>
        <v>380</v>
      </c>
      <c r="X7" s="28">
        <v>127</v>
      </c>
      <c r="Y7" s="34">
        <v>136</v>
      </c>
      <c r="Z7" s="27">
        <v>96</v>
      </c>
      <c r="AA7" s="27">
        <f>SUM(X7:Z7)</f>
        <v>359</v>
      </c>
      <c r="AB7" s="94">
        <f>+W7+AA7</f>
        <v>739</v>
      </c>
    </row>
    <row r="8" spans="1:28" ht="12">
      <c r="A8" s="26" t="s">
        <v>69</v>
      </c>
      <c r="B8" s="26" t="s">
        <v>70</v>
      </c>
      <c r="C8" s="11">
        <v>9810</v>
      </c>
      <c r="D8" s="26" t="s">
        <v>10</v>
      </c>
      <c r="E8" s="20">
        <v>14</v>
      </c>
      <c r="F8" s="31">
        <f t="shared" si="0"/>
        <v>1598</v>
      </c>
      <c r="G8" s="17">
        <f t="shared" si="1"/>
        <v>114.14285714285714</v>
      </c>
      <c r="H8" s="20">
        <v>120</v>
      </c>
      <c r="I8" s="20">
        <v>89</v>
      </c>
      <c r="J8" s="20">
        <v>108</v>
      </c>
      <c r="K8" s="32">
        <f t="shared" si="2"/>
        <v>317</v>
      </c>
      <c r="L8" s="20">
        <v>118</v>
      </c>
      <c r="M8" s="31">
        <f t="shared" si="3"/>
        <v>435</v>
      </c>
      <c r="N8" s="20">
        <v>128</v>
      </c>
      <c r="O8" s="20">
        <v>123</v>
      </c>
      <c r="P8" s="20">
        <v>123</v>
      </c>
      <c r="Q8" s="31">
        <f t="shared" si="4"/>
        <v>374</v>
      </c>
      <c r="R8" s="20">
        <v>108</v>
      </c>
      <c r="S8" s="34">
        <f t="shared" si="5"/>
        <v>482</v>
      </c>
      <c r="T8" s="20">
        <v>124</v>
      </c>
      <c r="U8" s="20">
        <v>98</v>
      </c>
      <c r="V8" s="20">
        <v>102</v>
      </c>
      <c r="W8" s="34">
        <f t="shared" si="6"/>
        <v>324</v>
      </c>
      <c r="X8" s="28">
        <v>108</v>
      </c>
      <c r="Y8" s="34">
        <v>118</v>
      </c>
      <c r="Z8" s="27">
        <v>131</v>
      </c>
      <c r="AA8" s="27">
        <f t="shared" si="7"/>
        <v>357</v>
      </c>
      <c r="AB8" s="94">
        <f t="shared" si="8"/>
        <v>681</v>
      </c>
    </row>
    <row r="9" spans="1:28" ht="12">
      <c r="A9" s="92" t="s">
        <v>69</v>
      </c>
      <c r="B9" s="92" t="s">
        <v>59</v>
      </c>
      <c r="C9" s="27">
        <v>9804</v>
      </c>
      <c r="D9" s="93" t="s">
        <v>10</v>
      </c>
      <c r="E9" s="20">
        <v>14</v>
      </c>
      <c r="F9" s="31">
        <f t="shared" si="0"/>
        <v>1522</v>
      </c>
      <c r="G9" s="30">
        <f t="shared" si="1"/>
        <v>108.71428571428571</v>
      </c>
      <c r="H9" s="20">
        <v>102</v>
      </c>
      <c r="I9" s="20">
        <v>135</v>
      </c>
      <c r="J9" s="20">
        <v>106</v>
      </c>
      <c r="K9" s="32">
        <f t="shared" si="2"/>
        <v>343</v>
      </c>
      <c r="L9" s="20">
        <v>98</v>
      </c>
      <c r="M9" s="31">
        <f t="shared" si="3"/>
        <v>441</v>
      </c>
      <c r="N9" s="20">
        <v>99</v>
      </c>
      <c r="O9" s="20">
        <v>101</v>
      </c>
      <c r="P9" s="20">
        <v>118</v>
      </c>
      <c r="Q9" s="31">
        <f t="shared" si="4"/>
        <v>318</v>
      </c>
      <c r="R9" s="27">
        <v>171</v>
      </c>
      <c r="S9" s="34">
        <f t="shared" si="5"/>
        <v>489</v>
      </c>
      <c r="T9" s="20">
        <v>75</v>
      </c>
      <c r="U9" s="20">
        <v>97</v>
      </c>
      <c r="V9" s="20">
        <v>127</v>
      </c>
      <c r="W9" s="34">
        <f t="shared" si="6"/>
        <v>299</v>
      </c>
      <c r="X9" s="28">
        <v>88</v>
      </c>
      <c r="Y9" s="34">
        <v>97</v>
      </c>
      <c r="Z9" s="27">
        <v>108</v>
      </c>
      <c r="AA9" s="27">
        <f t="shared" si="7"/>
        <v>293</v>
      </c>
      <c r="AB9" s="94">
        <f t="shared" si="8"/>
        <v>592</v>
      </c>
    </row>
    <row r="10" spans="1:28" ht="12">
      <c r="A10" s="92"/>
      <c r="B10" s="92"/>
      <c r="C10" s="27"/>
      <c r="D10" s="93"/>
      <c r="E10" s="20"/>
      <c r="F10" s="31"/>
      <c r="G10" s="30"/>
      <c r="H10" s="27"/>
      <c r="I10" s="27"/>
      <c r="J10" s="27"/>
      <c r="K10" s="32"/>
      <c r="L10" s="27"/>
      <c r="M10" s="31"/>
      <c r="N10" s="27"/>
      <c r="O10" s="27"/>
      <c r="P10" s="27"/>
      <c r="Q10" s="31"/>
      <c r="R10" s="27"/>
      <c r="S10" s="34"/>
      <c r="T10" s="27"/>
      <c r="U10" s="27"/>
      <c r="V10" s="27"/>
      <c r="W10" s="34"/>
      <c r="X10" s="27"/>
      <c r="Y10" s="34"/>
      <c r="Z10" s="27"/>
      <c r="AA10" s="27"/>
      <c r="AB10" s="94"/>
    </row>
    <row r="11" s="44" customFormat="1" ht="8.25"/>
    <row r="12" spans="1:28" ht="12">
      <c r="A12" s="37" t="s">
        <v>14</v>
      </c>
      <c r="B12" s="14"/>
      <c r="C12" s="15"/>
      <c r="D12" s="14"/>
      <c r="F12" s="38"/>
      <c r="K12" s="36"/>
      <c r="M12" s="36"/>
      <c r="Q12" s="36"/>
      <c r="S12" s="36"/>
      <c r="W12" s="36"/>
      <c r="Y12" s="36"/>
      <c r="Z12" s="35"/>
      <c r="AA12" s="35"/>
      <c r="AB12" s="35"/>
    </row>
    <row r="13" spans="1:28" ht="12">
      <c r="A13" s="26" t="s">
        <v>54</v>
      </c>
      <c r="B13" s="26" t="s">
        <v>60</v>
      </c>
      <c r="C13" s="11">
        <v>9690</v>
      </c>
      <c r="D13" s="26" t="s">
        <v>10</v>
      </c>
      <c r="E13" s="20">
        <v>14</v>
      </c>
      <c r="F13" s="31">
        <f>+M13+S13+AB13</f>
        <v>2153</v>
      </c>
      <c r="G13" s="17">
        <f>+F13/E13</f>
        <v>153.78571428571428</v>
      </c>
      <c r="H13" s="20">
        <v>110</v>
      </c>
      <c r="I13" s="20">
        <v>153</v>
      </c>
      <c r="J13" s="20">
        <v>202</v>
      </c>
      <c r="K13" s="32">
        <f>SUM(H13:J13)</f>
        <v>465</v>
      </c>
      <c r="L13" s="20">
        <v>169</v>
      </c>
      <c r="M13" s="31">
        <f>+K13+L13</f>
        <v>634</v>
      </c>
      <c r="N13" s="20">
        <v>167</v>
      </c>
      <c r="O13" s="20">
        <v>114</v>
      </c>
      <c r="P13" s="20">
        <v>150</v>
      </c>
      <c r="Q13" s="31">
        <f>SUM(N13:P13)</f>
        <v>431</v>
      </c>
      <c r="R13" s="20">
        <v>102</v>
      </c>
      <c r="S13" s="34">
        <f>+Q13+R13</f>
        <v>533</v>
      </c>
      <c r="T13" s="20">
        <v>171</v>
      </c>
      <c r="U13" s="20">
        <v>139</v>
      </c>
      <c r="V13" s="20">
        <v>146</v>
      </c>
      <c r="W13" s="34">
        <f>SUM(T13:V13)</f>
        <v>456</v>
      </c>
      <c r="X13" s="28">
        <v>233</v>
      </c>
      <c r="Y13" s="34">
        <v>131</v>
      </c>
      <c r="Z13" s="27">
        <v>166</v>
      </c>
      <c r="AA13" s="27">
        <f>SUM(X13:Z13)</f>
        <v>530</v>
      </c>
      <c r="AB13" s="94">
        <f>+W13+AA13</f>
        <v>986</v>
      </c>
    </row>
    <row r="14" spans="1:28" ht="12">
      <c r="A14" s="26"/>
      <c r="B14" s="26"/>
      <c r="C14" s="11"/>
      <c r="D14" s="26"/>
      <c r="E14" s="20"/>
      <c r="F14" s="31"/>
      <c r="G14" s="17"/>
      <c r="H14" s="20"/>
      <c r="I14" s="20"/>
      <c r="J14" s="20"/>
      <c r="K14" s="32"/>
      <c r="L14" s="20"/>
      <c r="M14" s="31"/>
      <c r="N14" s="20"/>
      <c r="O14" s="20"/>
      <c r="P14" s="20"/>
      <c r="Q14" s="31"/>
      <c r="R14" s="20"/>
      <c r="S14" s="34"/>
      <c r="T14" s="20"/>
      <c r="U14" s="20"/>
      <c r="V14" s="20"/>
      <c r="W14" s="34"/>
      <c r="X14" s="28"/>
      <c r="Y14" s="34"/>
      <c r="Z14" s="27"/>
      <c r="AA14" s="27"/>
      <c r="AB14" s="27"/>
    </row>
    <row r="15" ht="12">
      <c r="AA15" s="35"/>
    </row>
    <row r="18" ht="14.25" customHeight="1"/>
  </sheetData>
  <sheetProtection/>
  <mergeCells count="2">
    <mergeCell ref="A1:J1"/>
    <mergeCell ref="A3:IV3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Nobbi</dc:creator>
  <cp:keywords/>
  <dc:description/>
  <cp:lastModifiedBy>nobby</cp:lastModifiedBy>
  <cp:lastPrinted>2006-02-06T14:54:10Z</cp:lastPrinted>
  <dcterms:created xsi:type="dcterms:W3CDTF">2005-03-19T19:13:06Z</dcterms:created>
  <dcterms:modified xsi:type="dcterms:W3CDTF">2013-03-02T16:03:27Z</dcterms:modified>
  <cp:category/>
  <cp:version/>
  <cp:contentType/>
  <cp:contentStatus/>
</cp:coreProperties>
</file>