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95" windowHeight="5475" activeTab="0"/>
  </bookViews>
  <sheets>
    <sheet name="LM Mixed 2010" sheetId="1" r:id="rId1"/>
  </sheets>
  <definedNames>
    <definedName name="_xlnm.Print_Area" localSheetId="0">'LM Mixed 2010'!$A$1:$R$96</definedName>
    <definedName name="_xlnm.Print_Titles" localSheetId="0">'LM Mixed 2010'!$1:$9</definedName>
  </definedNames>
  <calcPr fullCalcOnLoad="1"/>
</workbook>
</file>

<file path=xl/sharedStrings.xml><?xml version="1.0" encoding="utf-8"?>
<sst xmlns="http://schemas.openxmlformats.org/spreadsheetml/2006/main" count="307" uniqueCount="210">
  <si>
    <t xml:space="preserve">    1.</t>
  </si>
  <si>
    <t xml:space="preserve">    2.</t>
  </si>
  <si>
    <t xml:space="preserve">    3.</t>
  </si>
  <si>
    <t>Name</t>
  </si>
  <si>
    <t>Vor</t>
  </si>
  <si>
    <t>Su</t>
  </si>
  <si>
    <t>Pl</t>
  </si>
  <si>
    <t>Einz</t>
  </si>
  <si>
    <t>Gesamt</t>
  </si>
  <si>
    <t>Jan Hoffmeister</t>
  </si>
  <si>
    <t>1.Sportwart</t>
  </si>
  <si>
    <t>Verein</t>
  </si>
  <si>
    <t>Schnitt</t>
  </si>
  <si>
    <t>1.Serie</t>
  </si>
  <si>
    <t>2.Serie</t>
  </si>
  <si>
    <t>Finale</t>
  </si>
  <si>
    <t>Schoenemann</t>
  </si>
  <si>
    <t>Ralf</t>
  </si>
  <si>
    <t>Eggert</t>
  </si>
  <si>
    <t>Thomas</t>
  </si>
  <si>
    <t>BSV Cosmos</t>
  </si>
  <si>
    <t>BV Dolphins</t>
  </si>
  <si>
    <t>Michael</t>
  </si>
  <si>
    <t>Möller</t>
  </si>
  <si>
    <t>Christian</t>
  </si>
  <si>
    <t>Siemiatkowski</t>
  </si>
  <si>
    <t>Andreas</t>
  </si>
  <si>
    <t>Meissner</t>
  </si>
  <si>
    <t>BV Harksheide</t>
  </si>
  <si>
    <t>BV Kiel</t>
  </si>
  <si>
    <t>Sascha</t>
  </si>
  <si>
    <t>Reichert</t>
  </si>
  <si>
    <t>Heinz</t>
  </si>
  <si>
    <t>Jäger</t>
  </si>
  <si>
    <t>Petersen</t>
  </si>
  <si>
    <t>Hauke</t>
  </si>
  <si>
    <t>Jöns</t>
  </si>
  <si>
    <t>BV Gettorf</t>
  </si>
  <si>
    <t>Sven</t>
  </si>
  <si>
    <t>Burmeister</t>
  </si>
  <si>
    <t>Wendt</t>
  </si>
  <si>
    <t>Kähler</t>
  </si>
  <si>
    <t>VLK Lübeck</t>
  </si>
  <si>
    <t>EDV-Nr.</t>
  </si>
  <si>
    <t>Hannelore</t>
  </si>
  <si>
    <t>Susanne</t>
  </si>
  <si>
    <t>Kasten</t>
  </si>
  <si>
    <t>Chris</t>
  </si>
  <si>
    <t>Borgmeier</t>
  </si>
  <si>
    <t>Wiebke</t>
  </si>
  <si>
    <t>Yvonne</t>
  </si>
  <si>
    <t>Vogel</t>
  </si>
  <si>
    <t>BC Fortuna</t>
  </si>
  <si>
    <t>Behling</t>
  </si>
  <si>
    <t>Henrike</t>
  </si>
  <si>
    <t>Gertrud</t>
  </si>
  <si>
    <t>Sell</t>
  </si>
  <si>
    <t>Gabriela</t>
  </si>
  <si>
    <t>Kobarg</t>
  </si>
  <si>
    <t>Britta</t>
  </si>
  <si>
    <t>Voß</t>
  </si>
  <si>
    <t>Kraemer</t>
  </si>
  <si>
    <t>Anna</t>
  </si>
  <si>
    <t>Maylahn</t>
  </si>
  <si>
    <t>Anja</t>
  </si>
  <si>
    <t>Diezmann</t>
  </si>
  <si>
    <t>Ulrich</t>
  </si>
  <si>
    <t>Sylvia</t>
  </si>
  <si>
    <t>Barbara</t>
  </si>
  <si>
    <t>BC Sprotten</t>
  </si>
  <si>
    <t>Kruse</t>
  </si>
  <si>
    <t>Wolfgang</t>
  </si>
  <si>
    <t>Pöppler</t>
  </si>
  <si>
    <t>Stephanie</t>
  </si>
  <si>
    <t>Reis</t>
  </si>
  <si>
    <t>Rosemarie</t>
  </si>
  <si>
    <t>Buchert</t>
  </si>
  <si>
    <t>Janusch</t>
  </si>
  <si>
    <t>Petra</t>
  </si>
  <si>
    <t>Beate</t>
  </si>
  <si>
    <t>Hilbert</t>
  </si>
  <si>
    <t>Doris</t>
  </si>
  <si>
    <t>Hans-Heinrich</t>
  </si>
  <si>
    <t>Fineiß</t>
  </si>
  <si>
    <t>Anette</t>
  </si>
  <si>
    <t>Hübner</t>
  </si>
  <si>
    <t>Christina</t>
  </si>
  <si>
    <t>Mit sportlichen Grüßen</t>
  </si>
  <si>
    <t>Jan</t>
  </si>
  <si>
    <t>Kaminsky</t>
  </si>
  <si>
    <t>Verena</t>
  </si>
  <si>
    <t>Hoffmeister</t>
  </si>
  <si>
    <t>Winkler</t>
  </si>
  <si>
    <t>Behrendt</t>
  </si>
  <si>
    <t>Traute</t>
  </si>
  <si>
    <t>Rolf</t>
  </si>
  <si>
    <t>Kellmann</t>
  </si>
  <si>
    <t>Raimond</t>
  </si>
  <si>
    <t>Patrick</t>
  </si>
  <si>
    <t>Philip</t>
  </si>
  <si>
    <t>Slogsmat</t>
  </si>
  <si>
    <t>Wagner</t>
  </si>
  <si>
    <t>Silke</t>
  </si>
  <si>
    <t>Frank</t>
  </si>
  <si>
    <t>Götze</t>
  </si>
  <si>
    <t>Monika</t>
  </si>
  <si>
    <t>Fürst</t>
  </si>
  <si>
    <t>Tobias</t>
  </si>
  <si>
    <t>Hamann</t>
  </si>
  <si>
    <t>Zupke</t>
  </si>
  <si>
    <t>Tim</t>
  </si>
  <si>
    <t>Orth</t>
  </si>
  <si>
    <t>Leonie</t>
  </si>
  <si>
    <t>Meike</t>
  </si>
  <si>
    <t>PL</t>
  </si>
  <si>
    <t>1.</t>
  </si>
  <si>
    <t>2.</t>
  </si>
  <si>
    <t>15.</t>
  </si>
  <si>
    <t>3.</t>
  </si>
  <si>
    <t>10.</t>
  </si>
  <si>
    <t>21.</t>
  </si>
  <si>
    <t>6.</t>
  </si>
  <si>
    <t>14.</t>
  </si>
  <si>
    <t>19.</t>
  </si>
  <si>
    <t>4.</t>
  </si>
  <si>
    <t>9.</t>
  </si>
  <si>
    <t>11.</t>
  </si>
  <si>
    <t>8.</t>
  </si>
  <si>
    <t>23.</t>
  </si>
  <si>
    <t>7.</t>
  </si>
  <si>
    <t>17.</t>
  </si>
  <si>
    <t>22.</t>
  </si>
  <si>
    <t>13.</t>
  </si>
  <si>
    <t>12.</t>
  </si>
  <si>
    <t>5.</t>
  </si>
  <si>
    <t>18.</t>
  </si>
  <si>
    <t>16.</t>
  </si>
  <si>
    <t>20.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</si>
  <si>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</si>
  <si>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</si>
  <si>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</si>
  <si>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</si>
  <si>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</si>
  <si>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</si>
  <si>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</si>
  <si>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</si>
  <si>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</si>
  <si>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</si>
  <si>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</si>
  <si>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</si>
  <si>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</si>
  <si>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</si>
  <si>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</si>
  <si>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</si>
  <si>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 xml:space="preserve"> Landesmeisterschaft Mixed 2010</t>
  </si>
  <si>
    <t>Oettinger</t>
  </si>
  <si>
    <t>Kathleen</t>
  </si>
  <si>
    <t>Eckert</t>
  </si>
  <si>
    <t>Karl-Heinz</t>
  </si>
  <si>
    <t>Svenja</t>
  </si>
  <si>
    <t>Jedtberg</t>
  </si>
  <si>
    <t>Stürmer</t>
  </si>
  <si>
    <t>40.</t>
  </si>
  <si>
    <t>Grave</t>
  </si>
  <si>
    <t>Oliver</t>
  </si>
  <si>
    <t>BV NMS</t>
  </si>
  <si>
    <t>Richarda</t>
  </si>
  <si>
    <t>Ladwig</t>
  </si>
  <si>
    <t>Burow</t>
  </si>
  <si>
    <t>Christoph</t>
  </si>
  <si>
    <t>Wischnewski</t>
  </si>
  <si>
    <t>Carsten</t>
  </si>
  <si>
    <t>Marika</t>
  </si>
  <si>
    <t>Wittke</t>
  </si>
  <si>
    <t>Birgit</t>
  </si>
  <si>
    <t>Ritlewski</t>
  </si>
  <si>
    <t>Chylo</t>
  </si>
  <si>
    <t>Miroslav</t>
  </si>
  <si>
    <t>Gurk</t>
  </si>
  <si>
    <t>Tannert</t>
  </si>
  <si>
    <t>Bianka</t>
  </si>
  <si>
    <t>Löper</t>
  </si>
  <si>
    <t>Karin</t>
  </si>
  <si>
    <t>Thomsen</t>
  </si>
  <si>
    <t>Anke</t>
  </si>
  <si>
    <t xml:space="preserve">Wittern </t>
  </si>
  <si>
    <t>Philippsen</t>
  </si>
  <si>
    <t>Martina</t>
  </si>
  <si>
    <t>Wiesner</t>
  </si>
  <si>
    <t>Marnie</t>
  </si>
  <si>
    <t>Araghi</t>
  </si>
  <si>
    <t>Ramien</t>
  </si>
  <si>
    <t>Jennifer</t>
  </si>
  <si>
    <t>Markmann</t>
  </si>
  <si>
    <t>Fritsch</t>
  </si>
  <si>
    <t>Marcel</t>
  </si>
  <si>
    <t>Schulz</t>
  </si>
  <si>
    <t>Schlz</t>
  </si>
  <si>
    <t>Torsten</t>
  </si>
  <si>
    <t>Sonnabend</t>
  </si>
  <si>
    <t>Melanie</t>
  </si>
  <si>
    <t>Würdemann</t>
  </si>
  <si>
    <t>Ulf</t>
  </si>
  <si>
    <t>Entrich</t>
  </si>
  <si>
    <t>Angelika</t>
  </si>
  <si>
    <t>Tennis</t>
  </si>
  <si>
    <t>Christopher</t>
  </si>
  <si>
    <t>Finale am 28.03.2010 in Kiel - Treff Bowling</t>
  </si>
  <si>
    <t>Platz 11 - 20 um 10.00 Uhr</t>
  </si>
  <si>
    <t>Platz   1 - 10 um 13.00 Uhr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</si>
</sst>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MS Sans Serif"/>
      <family val="0"/>
    </font>
    <font>
      <sz val="10"/>
      <color indexed="9"/>
      <name val="MS Sans Serif"/>
      <family val="2"/>
    </font>
    <font>
      <b/>
      <sz val="18"/>
      <name val="MS Sans Serif"/>
      <family val="2"/>
    </font>
    <font>
      <b/>
      <u val="single"/>
      <sz val="10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5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>
        <color indexed="63"/>
      </top>
      <bottom/>
    </border>
    <border>
      <left style="thin"/>
      <right/>
      <top>
        <color indexed="63"/>
      </top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medium"/>
    </border>
    <border>
      <left style="thin"/>
      <right>
        <color indexed="63"/>
      </right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14" fillId="15" borderId="1" applyNumberFormat="0" applyAlignment="0" applyProtection="0"/>
    <xf numFmtId="0" fontId="1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2" applyNumberFormat="0" applyAlignment="0" applyProtection="0"/>
    <xf numFmtId="0" fontId="19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2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9" applyNumberFormat="0" applyAlignment="0" applyProtection="0"/>
  </cellStyleXfs>
  <cellXfs count="133">
    <xf numFmtId="0" fontId="0" fillId="0" borderId="0" xfId="0" applyAlignment="1">
      <alignment/>
    </xf>
    <xf numFmtId="0" fontId="0" fillId="1" borderId="10" xfId="0" applyFill="1" applyBorder="1" applyAlignment="1">
      <alignment/>
    </xf>
    <xf numFmtId="0" fontId="0" fillId="1" borderId="11" xfId="0" applyFill="1" applyBorder="1" applyAlignment="1">
      <alignment/>
    </xf>
    <xf numFmtId="0" fontId="0" fillId="1" borderId="12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4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1" borderId="13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7" xfId="0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22" xfId="0" applyNumberFormat="1" applyBorder="1" applyAlignment="1">
      <alignment horizontal="center"/>
    </xf>
    <xf numFmtId="3" fontId="0" fillId="0" borderId="21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 horizontal="center"/>
    </xf>
    <xf numFmtId="0" fontId="0" fillId="1" borderId="17" xfId="0" applyFill="1" applyBorder="1" applyAlignment="1">
      <alignment/>
    </xf>
    <xf numFmtId="3" fontId="0" fillId="0" borderId="23" xfId="0" applyNumberFormat="1" applyBorder="1" applyAlignment="1">
      <alignment horizontal="center"/>
    </xf>
    <xf numFmtId="0" fontId="0" fillId="1" borderId="24" xfId="0" applyFill="1" applyBorder="1" applyAlignment="1">
      <alignment/>
    </xf>
    <xf numFmtId="0" fontId="2" fillId="0" borderId="0" xfId="0" applyFont="1" applyBorder="1" applyAlignment="1">
      <alignment/>
    </xf>
    <xf numFmtId="0" fontId="0" fillId="1" borderId="18" xfId="0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0" fillId="1" borderId="21" xfId="0" applyFill="1" applyBorder="1" applyAlignment="1">
      <alignment/>
    </xf>
    <xf numFmtId="3" fontId="0" fillId="0" borderId="25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3" fillId="0" borderId="26" xfId="0" applyFont="1" applyBorder="1" applyAlignment="1">
      <alignment horizontal="center"/>
    </xf>
    <xf numFmtId="3" fontId="0" fillId="0" borderId="25" xfId="0" applyNumberFormat="1" applyBorder="1" applyAlignment="1">
      <alignment/>
    </xf>
    <xf numFmtId="0" fontId="0" fillId="1" borderId="27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3" fontId="3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3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3" fontId="3" fillId="0" borderId="25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2" fontId="0" fillId="0" borderId="26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5" fillId="0" borderId="0" xfId="0" applyFont="1" applyAlignment="1">
      <alignment/>
    </xf>
    <xf numFmtId="3" fontId="0" fillId="0" borderId="24" xfId="0" applyNumberFormat="1" applyFont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1" borderId="30" xfId="0" applyFill="1" applyBorder="1" applyAlignment="1">
      <alignment/>
    </xf>
    <xf numFmtId="0" fontId="0" fillId="1" borderId="31" xfId="0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 horizontal="center"/>
    </xf>
    <xf numFmtId="0" fontId="0" fillId="1" borderId="37" xfId="0" applyFill="1" applyBorder="1" applyAlignment="1">
      <alignment/>
    </xf>
    <xf numFmtId="0" fontId="0" fillId="0" borderId="38" xfId="0" applyFont="1" applyFill="1" applyBorder="1" applyAlignment="1">
      <alignment/>
    </xf>
    <xf numFmtId="3" fontId="3" fillId="0" borderId="39" xfId="0" applyNumberFormat="1" applyFon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0" fontId="3" fillId="0" borderId="33" xfId="0" applyFont="1" applyBorder="1" applyAlignment="1">
      <alignment horizontal="center"/>
    </xf>
    <xf numFmtId="3" fontId="3" fillId="0" borderId="34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32" xfId="0" applyFont="1" applyBorder="1" applyAlignment="1">
      <alignment/>
    </xf>
    <xf numFmtId="0" fontId="0" fillId="1" borderId="32" xfId="0" applyFill="1" applyBorder="1" applyAlignment="1">
      <alignment/>
    </xf>
    <xf numFmtId="3" fontId="0" fillId="0" borderId="41" xfId="0" applyNumberFormat="1" applyBorder="1" applyAlignment="1">
      <alignment horizontal="center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2" xfId="0" applyFont="1" applyFill="1" applyBorder="1" applyAlignment="1">
      <alignment horizontal="center"/>
    </xf>
    <xf numFmtId="0" fontId="0" fillId="0" borderId="42" xfId="0" applyFont="1" applyFill="1" applyBorder="1" applyAlignment="1">
      <alignment/>
    </xf>
    <xf numFmtId="0" fontId="0" fillId="1" borderId="42" xfId="0" applyFill="1" applyBorder="1" applyAlignment="1">
      <alignment/>
    </xf>
    <xf numFmtId="3" fontId="0" fillId="0" borderId="42" xfId="0" applyNumberFormat="1" applyBorder="1" applyAlignment="1">
      <alignment horizontal="center"/>
    </xf>
    <xf numFmtId="3" fontId="0" fillId="0" borderId="44" xfId="0" applyNumberFormat="1" applyBorder="1" applyAlignment="1">
      <alignment horizontal="center"/>
    </xf>
    <xf numFmtId="3" fontId="0" fillId="0" borderId="45" xfId="0" applyNumberFormat="1" applyBorder="1" applyAlignment="1">
      <alignment horizontal="center"/>
    </xf>
    <xf numFmtId="3" fontId="0" fillId="0" borderId="46" xfId="0" applyNumberFormat="1" applyBorder="1" applyAlignment="1">
      <alignment horizontal="center"/>
    </xf>
    <xf numFmtId="2" fontId="0" fillId="0" borderId="47" xfId="0" applyNumberFormat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42" xfId="0" applyNumberFormat="1" applyFont="1" applyBorder="1" applyAlignment="1">
      <alignment horizontal="center" vertical="center"/>
    </xf>
    <xf numFmtId="3" fontId="0" fillId="0" borderId="30" xfId="0" applyNumberFormat="1" applyFont="1" applyBorder="1" applyAlignment="1">
      <alignment horizontal="center" vertical="center"/>
    </xf>
    <xf numFmtId="3" fontId="0" fillId="0" borderId="3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32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2" fontId="0" fillId="0" borderId="31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32" xfId="0" applyFont="1" applyFill="1" applyBorder="1" applyAlignment="1">
      <alignment/>
    </xf>
    <xf numFmtId="0" fontId="0" fillId="0" borderId="52" xfId="0" applyFont="1" applyFill="1" applyBorder="1" applyAlignment="1">
      <alignment horizontal="center"/>
    </xf>
    <xf numFmtId="0" fontId="0" fillId="0" borderId="53" xfId="0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971550</xdr:colOff>
      <xdr:row>0</xdr:row>
      <xdr:rowOff>142875</xdr:rowOff>
    </xdr:from>
    <xdr:to>
      <xdr:col>15</xdr:col>
      <xdr:colOff>152400</xdr:colOff>
      <xdr:row>5</xdr:row>
      <xdr:rowOff>0</xdr:rowOff>
    </xdr:to>
    <xdr:pic>
      <xdr:nvPicPr>
        <xdr:cNvPr id="1" name="Picture 1" descr="SHBV-Schriftzu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42875"/>
          <a:ext cx="6200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971550</xdr:colOff>
      <xdr:row>0</xdr:row>
      <xdr:rowOff>142875</xdr:rowOff>
    </xdr:from>
    <xdr:to>
      <xdr:col>15</xdr:col>
      <xdr:colOff>152400</xdr:colOff>
      <xdr:row>5</xdr:row>
      <xdr:rowOff>0</xdr:rowOff>
    </xdr:to>
    <xdr:pic>
      <xdr:nvPicPr>
        <xdr:cNvPr id="2" name="Picture 2" descr="SHBV-Schriftzu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42875"/>
          <a:ext cx="6200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971550</xdr:colOff>
      <xdr:row>0</xdr:row>
      <xdr:rowOff>142875</xdr:rowOff>
    </xdr:from>
    <xdr:to>
      <xdr:col>15</xdr:col>
      <xdr:colOff>152400</xdr:colOff>
      <xdr:row>5</xdr:row>
      <xdr:rowOff>0</xdr:rowOff>
    </xdr:to>
    <xdr:pic>
      <xdr:nvPicPr>
        <xdr:cNvPr id="3" name="Picture 3" descr="SHBV-Schriftzu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42875"/>
          <a:ext cx="6200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7"/>
  <sheetViews>
    <sheetView showGridLines="0" tabSelected="1" zoomScalePageLayoutView="0" workbookViewId="0" topLeftCell="A1">
      <selection activeCell="D24" sqref="D24"/>
    </sheetView>
  </sheetViews>
  <sheetFormatPr defaultColWidth="11.421875" defaultRowHeight="12.75"/>
  <cols>
    <col min="1" max="1" width="14.8515625" style="0" customWidth="1"/>
    <col min="2" max="2" width="14.00390625" style="0" customWidth="1"/>
    <col min="3" max="3" width="7.421875" style="0" customWidth="1"/>
    <col min="4" max="4" width="15.421875" style="0" customWidth="1"/>
    <col min="5" max="5" width="1.421875" style="0" customWidth="1"/>
    <col min="6" max="6" width="6.7109375" style="18" customWidth="1"/>
    <col min="7" max="7" width="5.421875" style="18" customWidth="1"/>
    <col min="8" max="8" width="3.7109375" style="18" customWidth="1"/>
    <col min="9" max="9" width="6.7109375" style="30" customWidth="1"/>
    <col min="10" max="10" width="5.421875" style="18" bestFit="1" customWidth="1"/>
    <col min="11" max="11" width="3.8515625" style="18" customWidth="1"/>
    <col min="12" max="12" width="6.7109375" style="18" customWidth="1"/>
    <col min="13" max="13" width="5.421875" style="18" bestFit="1" customWidth="1"/>
    <col min="14" max="14" width="1.421875" style="0" customWidth="1"/>
    <col min="15" max="15" width="6.7109375" style="18" customWidth="1"/>
    <col min="16" max="16" width="7.7109375" style="18" customWidth="1"/>
    <col min="17" max="17" width="7.7109375" style="0" customWidth="1"/>
    <col min="18" max="18" width="3.421875" style="0" customWidth="1"/>
    <col min="19" max="19" width="2.00390625" style="0" customWidth="1"/>
  </cols>
  <sheetData>
    <row r="1" spans="1:18" ht="12.7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</row>
    <row r="2" spans="1:18" ht="12.7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spans="1:18" ht="12.75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</row>
    <row r="4" spans="1:18" ht="12.75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</row>
    <row r="5" spans="1:18" ht="12.75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</row>
    <row r="6" spans="1:18" ht="19.5" customHeight="1">
      <c r="A6" s="118" t="s">
        <v>154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</row>
    <row r="7" spans="6:12" ht="2.25" customHeight="1" thickBot="1">
      <c r="F7" s="18" t="s">
        <v>0</v>
      </c>
      <c r="I7" s="30" t="s">
        <v>1</v>
      </c>
      <c r="L7" s="18" t="s">
        <v>2</v>
      </c>
    </row>
    <row r="8" spans="1:18" ht="14.25" thickBot="1" thickTop="1">
      <c r="A8" s="12" t="s">
        <v>3</v>
      </c>
      <c r="B8" s="4" t="s">
        <v>4</v>
      </c>
      <c r="C8" s="4" t="s">
        <v>43</v>
      </c>
      <c r="D8" s="4" t="s">
        <v>11</v>
      </c>
      <c r="E8" s="13"/>
      <c r="F8" s="19" t="s">
        <v>13</v>
      </c>
      <c r="G8" s="19" t="s">
        <v>5</v>
      </c>
      <c r="H8" s="19" t="s">
        <v>114</v>
      </c>
      <c r="I8" s="19" t="s">
        <v>14</v>
      </c>
      <c r="J8" s="19" t="s">
        <v>5</v>
      </c>
      <c r="K8" s="19" t="s">
        <v>114</v>
      </c>
      <c r="L8" s="19" t="s">
        <v>15</v>
      </c>
      <c r="M8" s="19" t="s">
        <v>5</v>
      </c>
      <c r="N8" s="13"/>
      <c r="O8" s="19" t="s">
        <v>7</v>
      </c>
      <c r="P8" s="19" t="s">
        <v>8</v>
      </c>
      <c r="Q8" s="15" t="s">
        <v>12</v>
      </c>
      <c r="R8" s="14" t="s">
        <v>6</v>
      </c>
    </row>
    <row r="9" ht="13.5" thickTop="1"/>
    <row r="10" spans="1:20" ht="12.75">
      <c r="A10" s="43" t="s">
        <v>104</v>
      </c>
      <c r="B10" s="50" t="s">
        <v>105</v>
      </c>
      <c r="C10" s="79">
        <v>9314</v>
      </c>
      <c r="D10" s="84" t="s">
        <v>20</v>
      </c>
      <c r="E10" s="81"/>
      <c r="F10" s="22">
        <v>1210</v>
      </c>
      <c r="G10" s="46">
        <f>F11+F10</f>
        <v>2502</v>
      </c>
      <c r="H10" s="123"/>
      <c r="I10" s="21">
        <v>1242</v>
      </c>
      <c r="J10" s="46">
        <f>I11+I10</f>
        <v>2631</v>
      </c>
      <c r="K10" s="123"/>
      <c r="L10" s="23"/>
      <c r="M10" s="46"/>
      <c r="N10" s="1"/>
      <c r="O10" s="21">
        <f>F10+I10+L10</f>
        <v>2452</v>
      </c>
      <c r="P10" s="46">
        <f>G10+J10+M10</f>
        <v>5133</v>
      </c>
      <c r="Q10" s="16"/>
      <c r="R10" s="111" t="s">
        <v>115</v>
      </c>
      <c r="S10" s="113"/>
      <c r="T10" s="76"/>
    </row>
    <row r="11" spans="1:22" ht="12.75">
      <c r="A11" s="47" t="s">
        <v>106</v>
      </c>
      <c r="B11" s="48" t="s">
        <v>107</v>
      </c>
      <c r="C11" s="80">
        <v>9014</v>
      </c>
      <c r="D11" s="85" t="s">
        <v>20</v>
      </c>
      <c r="E11" s="82"/>
      <c r="F11" s="23">
        <v>1292</v>
      </c>
      <c r="G11" s="25">
        <f>F10+F11</f>
        <v>2502</v>
      </c>
      <c r="H11" s="124">
        <v>4</v>
      </c>
      <c r="I11" s="27">
        <v>1389</v>
      </c>
      <c r="J11" s="25">
        <f>I10+I11</f>
        <v>2631</v>
      </c>
      <c r="K11" s="124">
        <v>1</v>
      </c>
      <c r="L11" s="25"/>
      <c r="M11" s="23"/>
      <c r="N11" s="2"/>
      <c r="O11" s="21">
        <f>F11+I11+L11</f>
        <v>2681</v>
      </c>
      <c r="P11" s="23">
        <f>G11+J11+M11</f>
        <v>5133</v>
      </c>
      <c r="Q11" s="17">
        <f>P11/24</f>
        <v>213.875</v>
      </c>
      <c r="R11" s="112"/>
      <c r="S11" s="113"/>
      <c r="T11" s="77">
        <f>Q11</f>
        <v>213.875</v>
      </c>
      <c r="U11" s="78">
        <f>RANK(T11,$T$11:$T$89,)</f>
        <v>1</v>
      </c>
      <c r="V11" s="78">
        <v>20</v>
      </c>
    </row>
    <row r="12" spans="1:22" ht="12.75">
      <c r="A12" s="43" t="s">
        <v>53</v>
      </c>
      <c r="B12" s="44" t="s">
        <v>73</v>
      </c>
      <c r="C12" s="45">
        <v>9047</v>
      </c>
      <c r="D12" s="83" t="s">
        <v>37</v>
      </c>
      <c r="E12" s="1"/>
      <c r="F12" s="23">
        <v>1168</v>
      </c>
      <c r="G12" s="46">
        <f>F13+F12</f>
        <v>2572</v>
      </c>
      <c r="H12" s="123"/>
      <c r="I12" s="21">
        <v>1241</v>
      </c>
      <c r="J12" s="46">
        <f>I13+I12</f>
        <v>2543</v>
      </c>
      <c r="K12" s="123"/>
      <c r="L12" s="23"/>
      <c r="M12" s="46"/>
      <c r="N12" s="1"/>
      <c r="O12" s="21">
        <f>F12+I12+L12</f>
        <v>2409</v>
      </c>
      <c r="P12" s="46">
        <f>G12+J12+M12</f>
        <v>5115</v>
      </c>
      <c r="Q12" s="16"/>
      <c r="R12" s="111" t="s">
        <v>116</v>
      </c>
      <c r="S12" s="113"/>
      <c r="T12" s="77">
        <f aca="true" t="shared" si="0" ref="T12:T75">Q12</f>
        <v>0</v>
      </c>
      <c r="U12" s="78"/>
      <c r="V12" s="78"/>
    </row>
    <row r="13" spans="1:22" ht="12.75">
      <c r="A13" s="47" t="s">
        <v>40</v>
      </c>
      <c r="B13" s="48" t="s">
        <v>19</v>
      </c>
      <c r="C13" s="49">
        <v>9207</v>
      </c>
      <c r="D13" s="73" t="s">
        <v>37</v>
      </c>
      <c r="E13" s="2"/>
      <c r="F13" s="25">
        <v>1404</v>
      </c>
      <c r="G13" s="25">
        <f>F12+F13</f>
        <v>2572</v>
      </c>
      <c r="H13" s="124">
        <v>1</v>
      </c>
      <c r="I13" s="27">
        <v>1302</v>
      </c>
      <c r="J13" s="25">
        <f>I12+I13</f>
        <v>2543</v>
      </c>
      <c r="K13" s="124">
        <v>2</v>
      </c>
      <c r="L13" s="25"/>
      <c r="M13" s="23"/>
      <c r="N13" s="2"/>
      <c r="O13" s="21">
        <f>F13+I13+L13</f>
        <v>2706</v>
      </c>
      <c r="P13" s="23">
        <f>G13+J13+M13</f>
        <v>5115</v>
      </c>
      <c r="Q13" s="17">
        <f>P13/24</f>
        <v>213.125</v>
      </c>
      <c r="R13" s="112"/>
      <c r="S13" s="113"/>
      <c r="T13" s="77">
        <f t="shared" si="0"/>
        <v>213.125</v>
      </c>
      <c r="U13" s="78">
        <f>RANK(T13,$T$11:$T$89,)</f>
        <v>2</v>
      </c>
      <c r="V13" s="78">
        <v>12</v>
      </c>
    </row>
    <row r="14" spans="1:22" ht="12.75">
      <c r="A14" s="43" t="s">
        <v>58</v>
      </c>
      <c r="B14" s="44" t="s">
        <v>59</v>
      </c>
      <c r="C14" s="45">
        <v>9112</v>
      </c>
      <c r="D14" s="72" t="s">
        <v>29</v>
      </c>
      <c r="E14" s="1"/>
      <c r="F14" s="22">
        <v>1069</v>
      </c>
      <c r="G14" s="46">
        <f>F15+F14</f>
        <v>2439</v>
      </c>
      <c r="H14" s="123"/>
      <c r="I14" s="21">
        <v>1323</v>
      </c>
      <c r="J14" s="46">
        <f>I15+I14</f>
        <v>2674</v>
      </c>
      <c r="K14" s="123"/>
      <c r="L14" s="23"/>
      <c r="M14" s="46"/>
      <c r="N14" s="1"/>
      <c r="O14" s="21">
        <f>F14+I14+L14</f>
        <v>2392</v>
      </c>
      <c r="P14" s="46">
        <f>G14+J14+M14</f>
        <v>5113</v>
      </c>
      <c r="Q14" s="16"/>
      <c r="R14" s="111" t="s">
        <v>118</v>
      </c>
      <c r="S14" s="113"/>
      <c r="T14" s="77">
        <f t="shared" si="0"/>
        <v>0</v>
      </c>
      <c r="U14" s="78"/>
      <c r="V14" s="78"/>
    </row>
    <row r="15" spans="1:22" ht="12.75">
      <c r="A15" s="47" t="s">
        <v>60</v>
      </c>
      <c r="B15" s="48" t="s">
        <v>30</v>
      </c>
      <c r="C15" s="49">
        <v>9081</v>
      </c>
      <c r="D15" s="73" t="s">
        <v>29</v>
      </c>
      <c r="E15" s="2"/>
      <c r="F15" s="23">
        <v>1370</v>
      </c>
      <c r="G15" s="25">
        <f>F14+F15</f>
        <v>2439</v>
      </c>
      <c r="H15" s="124">
        <v>8</v>
      </c>
      <c r="I15" s="27">
        <v>1351</v>
      </c>
      <c r="J15" s="25">
        <f>I14+I15</f>
        <v>2674</v>
      </c>
      <c r="K15" s="124">
        <v>3</v>
      </c>
      <c r="L15" s="25"/>
      <c r="M15" s="23"/>
      <c r="N15" s="2"/>
      <c r="O15" s="21">
        <f>F15+I15+L15</f>
        <v>2721</v>
      </c>
      <c r="P15" s="23">
        <f>G15+J15+M15</f>
        <v>5113</v>
      </c>
      <c r="Q15" s="17">
        <f>P15/24</f>
        <v>213.04166666666666</v>
      </c>
      <c r="R15" s="112"/>
      <c r="S15" s="113"/>
      <c r="T15" s="77">
        <f t="shared" si="0"/>
        <v>213.04166666666666</v>
      </c>
      <c r="U15" s="78">
        <f>RANK(T15,$T$11:$T$89,)</f>
        <v>3</v>
      </c>
      <c r="V15" s="78">
        <v>19</v>
      </c>
    </row>
    <row r="16" spans="1:22" ht="12.75">
      <c r="A16" s="53" t="s">
        <v>51</v>
      </c>
      <c r="B16" s="54" t="s">
        <v>113</v>
      </c>
      <c r="C16" s="55">
        <v>9169</v>
      </c>
      <c r="D16" s="75" t="s">
        <v>28</v>
      </c>
      <c r="E16" s="3"/>
      <c r="F16" s="25">
        <v>1155</v>
      </c>
      <c r="G16" s="52">
        <f>F17+F16</f>
        <v>2379</v>
      </c>
      <c r="H16" s="123"/>
      <c r="I16" s="27">
        <v>1422</v>
      </c>
      <c r="J16" s="46">
        <f>I17+I16</f>
        <v>2705</v>
      </c>
      <c r="K16" s="123"/>
      <c r="L16" s="25"/>
      <c r="M16" s="52"/>
      <c r="N16" s="3"/>
      <c r="O16" s="27">
        <f>F16+I16+L16</f>
        <v>2577</v>
      </c>
      <c r="P16" s="52">
        <f>G16+J16+M16</f>
        <v>5084</v>
      </c>
      <c r="Q16" s="40"/>
      <c r="R16" s="114" t="s">
        <v>124</v>
      </c>
      <c r="T16" s="77">
        <f t="shared" si="0"/>
        <v>0</v>
      </c>
      <c r="U16" s="78"/>
      <c r="V16" s="78"/>
    </row>
    <row r="17" spans="1:22" ht="12.75">
      <c r="A17" s="47" t="s">
        <v>161</v>
      </c>
      <c r="B17" s="48" t="s">
        <v>95</v>
      </c>
      <c r="C17" s="49">
        <v>5757</v>
      </c>
      <c r="D17" s="86" t="s">
        <v>28</v>
      </c>
      <c r="E17" s="2"/>
      <c r="F17" s="23">
        <v>1224</v>
      </c>
      <c r="G17" s="25">
        <f>F16+F17</f>
        <v>2379</v>
      </c>
      <c r="H17" s="124">
        <v>10</v>
      </c>
      <c r="I17" s="21">
        <v>1283</v>
      </c>
      <c r="J17" s="25">
        <f>I16+I17</f>
        <v>2705</v>
      </c>
      <c r="K17" s="124">
        <v>4</v>
      </c>
      <c r="L17" s="25"/>
      <c r="M17" s="23"/>
      <c r="N17" s="2"/>
      <c r="O17" s="21">
        <f>F17+I17+L17</f>
        <v>2507</v>
      </c>
      <c r="P17" s="23">
        <f>G17+J17+M17</f>
        <v>5084</v>
      </c>
      <c r="Q17" s="17">
        <f>P17/24</f>
        <v>211.83333333333334</v>
      </c>
      <c r="R17" s="112"/>
      <c r="T17" s="77">
        <f t="shared" si="0"/>
        <v>211.83333333333334</v>
      </c>
      <c r="U17" s="78">
        <f>RANK(T17,$T$11:$T$89,)</f>
        <v>4</v>
      </c>
      <c r="V17" s="78">
        <v>14</v>
      </c>
    </row>
    <row r="18" spans="1:22" ht="12.75">
      <c r="A18" s="53" t="s">
        <v>74</v>
      </c>
      <c r="B18" s="54" t="s">
        <v>75</v>
      </c>
      <c r="C18" s="110">
        <v>9053</v>
      </c>
      <c r="D18" s="84" t="s">
        <v>29</v>
      </c>
      <c r="E18" s="88"/>
      <c r="F18" s="25">
        <v>1238</v>
      </c>
      <c r="G18" s="52">
        <f>F19+F18</f>
        <v>2543</v>
      </c>
      <c r="H18" s="123"/>
      <c r="I18" s="21">
        <v>1180</v>
      </c>
      <c r="J18" s="46">
        <f>I19+I18</f>
        <v>2476</v>
      </c>
      <c r="K18" s="123"/>
      <c r="L18" s="25"/>
      <c r="M18" s="52"/>
      <c r="N18" s="3"/>
      <c r="O18" s="27">
        <f>F18+I18+L18</f>
        <v>2418</v>
      </c>
      <c r="P18" s="52">
        <f>G18+J18+M18</f>
        <v>5019</v>
      </c>
      <c r="Q18" s="40"/>
      <c r="R18" s="111" t="s">
        <v>134</v>
      </c>
      <c r="T18" s="77">
        <f t="shared" si="0"/>
        <v>0</v>
      </c>
      <c r="U18" s="78"/>
      <c r="V18" s="78"/>
    </row>
    <row r="19" spans="1:22" ht="12.75">
      <c r="A19" s="47" t="s">
        <v>76</v>
      </c>
      <c r="B19" s="48" t="s">
        <v>26</v>
      </c>
      <c r="C19" s="80">
        <v>9185</v>
      </c>
      <c r="D19" s="85" t="s">
        <v>29</v>
      </c>
      <c r="E19" s="82"/>
      <c r="F19" s="25">
        <v>1305</v>
      </c>
      <c r="G19" s="25">
        <f>F18+F19</f>
        <v>2543</v>
      </c>
      <c r="H19" s="124">
        <v>2</v>
      </c>
      <c r="I19" s="27">
        <v>1296</v>
      </c>
      <c r="J19" s="25">
        <f>I18+I19</f>
        <v>2476</v>
      </c>
      <c r="K19" s="124">
        <v>5</v>
      </c>
      <c r="L19" s="25"/>
      <c r="M19" s="23"/>
      <c r="N19" s="2"/>
      <c r="O19" s="21">
        <f>F19+I19+L19</f>
        <v>2601</v>
      </c>
      <c r="P19" s="23">
        <f>G19+J19+M19</f>
        <v>5019</v>
      </c>
      <c r="Q19" s="17">
        <f>P19/24</f>
        <v>209.125</v>
      </c>
      <c r="R19" s="112"/>
      <c r="T19" s="77">
        <f t="shared" si="0"/>
        <v>209.125</v>
      </c>
      <c r="U19" s="78"/>
      <c r="V19" s="78">
        <v>37</v>
      </c>
    </row>
    <row r="20" spans="1:22" ht="12.75">
      <c r="A20" s="43" t="s">
        <v>56</v>
      </c>
      <c r="B20" s="56" t="s">
        <v>57</v>
      </c>
      <c r="C20" s="57">
        <v>9116</v>
      </c>
      <c r="D20" s="83" t="s">
        <v>29</v>
      </c>
      <c r="E20" s="31"/>
      <c r="F20" s="23">
        <v>1151</v>
      </c>
      <c r="G20" s="46">
        <f>F21+F20</f>
        <v>2491</v>
      </c>
      <c r="H20" s="123"/>
      <c r="I20" s="21">
        <v>1274</v>
      </c>
      <c r="J20" s="46">
        <f>I21+I20</f>
        <v>2499</v>
      </c>
      <c r="K20" s="123"/>
      <c r="L20" s="23"/>
      <c r="M20" s="46"/>
      <c r="N20" s="1"/>
      <c r="O20" s="21">
        <f>F20+I20+L20</f>
        <v>2425</v>
      </c>
      <c r="P20" s="46">
        <f>G20+J20+M20</f>
        <v>4990</v>
      </c>
      <c r="Q20" s="16"/>
      <c r="R20" s="111" t="s">
        <v>121</v>
      </c>
      <c r="T20" s="77">
        <f t="shared" si="0"/>
        <v>0</v>
      </c>
      <c r="U20" s="78"/>
      <c r="V20" s="78"/>
    </row>
    <row r="21" spans="1:22" ht="12.75">
      <c r="A21" s="47" t="s">
        <v>190</v>
      </c>
      <c r="B21" s="58" t="s">
        <v>191</v>
      </c>
      <c r="C21" s="59">
        <v>9182</v>
      </c>
      <c r="D21" s="73" t="s">
        <v>37</v>
      </c>
      <c r="E21" s="35"/>
      <c r="F21" s="25">
        <v>1340</v>
      </c>
      <c r="G21" s="25">
        <f>F20+F21</f>
        <v>2491</v>
      </c>
      <c r="H21" s="124">
        <v>6</v>
      </c>
      <c r="I21" s="27">
        <v>1225</v>
      </c>
      <c r="J21" s="25">
        <f>I20+I21</f>
        <v>2499</v>
      </c>
      <c r="K21" s="124">
        <v>6</v>
      </c>
      <c r="L21" s="25"/>
      <c r="M21" s="23"/>
      <c r="N21" s="2"/>
      <c r="O21" s="21">
        <f>F21+I21+L21</f>
        <v>2565</v>
      </c>
      <c r="P21" s="23">
        <f>G21+J21+M21</f>
        <v>4990</v>
      </c>
      <c r="Q21" s="17">
        <f>P21/24</f>
        <v>207.91666666666666</v>
      </c>
      <c r="R21" s="112"/>
      <c r="T21" s="77">
        <f t="shared" si="0"/>
        <v>207.91666666666666</v>
      </c>
      <c r="U21" s="78">
        <f>RANK(T21,$T$11:$T$89,)</f>
        <v>6</v>
      </c>
      <c r="V21" s="78">
        <v>7</v>
      </c>
    </row>
    <row r="22" spans="1:22" ht="12.75">
      <c r="A22" s="43" t="s">
        <v>61</v>
      </c>
      <c r="B22" s="50" t="s">
        <v>62</v>
      </c>
      <c r="C22" s="45">
        <v>9378</v>
      </c>
      <c r="D22" s="72" t="s">
        <v>52</v>
      </c>
      <c r="E22" s="1"/>
      <c r="F22" s="22">
        <v>1114</v>
      </c>
      <c r="G22" s="46">
        <f>F23+F22</f>
        <v>2505</v>
      </c>
      <c r="H22" s="123"/>
      <c r="I22" s="21">
        <v>1105</v>
      </c>
      <c r="J22" s="46">
        <f>I23+I22</f>
        <v>2473</v>
      </c>
      <c r="K22" s="123"/>
      <c r="L22" s="23"/>
      <c r="M22" s="46"/>
      <c r="N22" s="1"/>
      <c r="O22" s="21">
        <f>F22+I22+L22</f>
        <v>2219</v>
      </c>
      <c r="P22" s="46">
        <f>G22+J22+M22</f>
        <v>4978</v>
      </c>
      <c r="Q22" s="16"/>
      <c r="R22" s="111" t="s">
        <v>129</v>
      </c>
      <c r="T22" s="77">
        <f t="shared" si="0"/>
        <v>0</v>
      </c>
      <c r="U22" s="78"/>
      <c r="V22" s="78"/>
    </row>
    <row r="23" spans="1:22" ht="12.75">
      <c r="A23" s="47" t="s">
        <v>34</v>
      </c>
      <c r="B23" s="48" t="s">
        <v>35</v>
      </c>
      <c r="C23" s="49">
        <v>9031</v>
      </c>
      <c r="D23" s="73" t="s">
        <v>20</v>
      </c>
      <c r="E23" s="2"/>
      <c r="F23" s="23">
        <v>1391</v>
      </c>
      <c r="G23" s="25">
        <f>F22+F23</f>
        <v>2505</v>
      </c>
      <c r="H23" s="124">
        <v>3</v>
      </c>
      <c r="I23" s="27">
        <v>1368</v>
      </c>
      <c r="J23" s="25">
        <f>I22+I23</f>
        <v>2473</v>
      </c>
      <c r="K23" s="124">
        <v>7</v>
      </c>
      <c r="L23" s="25"/>
      <c r="M23" s="23"/>
      <c r="N23" s="2"/>
      <c r="O23" s="21">
        <f>F23+I23+L23</f>
        <v>2759</v>
      </c>
      <c r="P23" s="23">
        <f>G23+J23+M23</f>
        <v>4978</v>
      </c>
      <c r="Q23" s="17">
        <f>P23/24</f>
        <v>207.41666666666666</v>
      </c>
      <c r="R23" s="112"/>
      <c r="T23" s="77">
        <f t="shared" si="0"/>
        <v>207.41666666666666</v>
      </c>
      <c r="U23" s="78">
        <f>RANK(T23,$T$11:$T$89,)</f>
        <v>7</v>
      </c>
      <c r="V23" s="78">
        <v>2</v>
      </c>
    </row>
    <row r="24" spans="1:22" ht="12.75">
      <c r="A24" s="53" t="s">
        <v>48</v>
      </c>
      <c r="B24" s="54" t="s">
        <v>50</v>
      </c>
      <c r="C24" s="55">
        <v>9092</v>
      </c>
      <c r="D24" s="75" t="s">
        <v>37</v>
      </c>
      <c r="E24" s="3"/>
      <c r="F24" s="25">
        <v>1078</v>
      </c>
      <c r="G24" s="52">
        <f>F25+F24</f>
        <v>2381</v>
      </c>
      <c r="H24" s="125"/>
      <c r="I24" s="21">
        <v>1181</v>
      </c>
      <c r="J24" s="46">
        <f>I25+I24</f>
        <v>2594</v>
      </c>
      <c r="K24" s="123"/>
      <c r="L24" s="25"/>
      <c r="M24" s="46"/>
      <c r="N24" s="3"/>
      <c r="O24" s="27">
        <f>F24+I24+L24</f>
        <v>2259</v>
      </c>
      <c r="P24" s="52">
        <f>G24+J24+M24</f>
        <v>4975</v>
      </c>
      <c r="Q24" s="16"/>
      <c r="R24" s="111" t="s">
        <v>127</v>
      </c>
      <c r="T24" s="77">
        <f t="shared" si="0"/>
        <v>0</v>
      </c>
      <c r="U24" s="78"/>
      <c r="V24" s="78"/>
    </row>
    <row r="25" spans="1:22" ht="12.75">
      <c r="A25" s="47" t="s">
        <v>109</v>
      </c>
      <c r="B25" s="48" t="s">
        <v>110</v>
      </c>
      <c r="C25" s="49">
        <v>9238</v>
      </c>
      <c r="D25" s="86" t="s">
        <v>37</v>
      </c>
      <c r="E25" s="2"/>
      <c r="F25" s="25">
        <v>1303</v>
      </c>
      <c r="G25" s="25">
        <f>F24+F25</f>
        <v>2381</v>
      </c>
      <c r="H25" s="124">
        <v>9</v>
      </c>
      <c r="I25" s="27">
        <v>1413</v>
      </c>
      <c r="J25" s="25">
        <f>I24+I25</f>
        <v>2594</v>
      </c>
      <c r="K25" s="124">
        <v>8</v>
      </c>
      <c r="L25" s="25"/>
      <c r="M25" s="23"/>
      <c r="N25" s="2"/>
      <c r="O25" s="21">
        <f>F25+I25+L25</f>
        <v>2716</v>
      </c>
      <c r="P25" s="23">
        <f>G25+J25+M25</f>
        <v>4975</v>
      </c>
      <c r="Q25" s="17">
        <f>P25/24</f>
        <v>207.29166666666666</v>
      </c>
      <c r="R25" s="112"/>
      <c r="T25" s="77">
        <f t="shared" si="0"/>
        <v>207.29166666666666</v>
      </c>
      <c r="U25" s="78">
        <f>RANK(T25,$T$11:$T$89,)</f>
        <v>8</v>
      </c>
      <c r="V25" s="78">
        <v>4</v>
      </c>
    </row>
    <row r="26" spans="1:22" ht="12.75">
      <c r="A26" s="43" t="s">
        <v>83</v>
      </c>
      <c r="B26" s="50" t="s">
        <v>84</v>
      </c>
      <c r="C26" s="79">
        <v>9048</v>
      </c>
      <c r="D26" s="84" t="s">
        <v>52</v>
      </c>
      <c r="E26" s="81"/>
      <c r="F26" s="23">
        <v>1055</v>
      </c>
      <c r="G26" s="46">
        <f>F27+F26</f>
        <v>2357</v>
      </c>
      <c r="H26" s="125"/>
      <c r="I26" s="21">
        <v>1301</v>
      </c>
      <c r="J26" s="46">
        <f>I27+I26</f>
        <v>2595</v>
      </c>
      <c r="K26" s="123"/>
      <c r="L26" s="23"/>
      <c r="M26" s="46"/>
      <c r="N26" s="1"/>
      <c r="O26" s="21">
        <f>F26+I26+L26</f>
        <v>2356</v>
      </c>
      <c r="P26" s="46">
        <f>G26+J26+M26</f>
        <v>4952</v>
      </c>
      <c r="Q26" s="16"/>
      <c r="R26" s="111" t="s">
        <v>125</v>
      </c>
      <c r="T26" s="77">
        <f t="shared" si="0"/>
        <v>0</v>
      </c>
      <c r="U26" s="78"/>
      <c r="V26" s="78"/>
    </row>
    <row r="27" spans="1:22" ht="12.75">
      <c r="A27" s="47" t="s">
        <v>39</v>
      </c>
      <c r="B27" s="51" t="s">
        <v>38</v>
      </c>
      <c r="C27" s="80">
        <v>9186</v>
      </c>
      <c r="D27" s="85" t="s">
        <v>37</v>
      </c>
      <c r="E27" s="82"/>
      <c r="F27" s="23">
        <v>1302</v>
      </c>
      <c r="G27" s="25">
        <f>F26+F27</f>
        <v>2357</v>
      </c>
      <c r="H27" s="124">
        <v>12</v>
      </c>
      <c r="I27" s="27">
        <v>1294</v>
      </c>
      <c r="J27" s="25">
        <f>I26+I27</f>
        <v>2595</v>
      </c>
      <c r="K27" s="124">
        <v>9</v>
      </c>
      <c r="L27" s="25"/>
      <c r="M27" s="23"/>
      <c r="N27" s="2"/>
      <c r="O27" s="21">
        <f>F27+I27+L27</f>
        <v>2596</v>
      </c>
      <c r="P27" s="23">
        <f>G27+J27+M27</f>
        <v>4952</v>
      </c>
      <c r="Q27" s="17">
        <f>P27/24</f>
        <v>206.33333333333334</v>
      </c>
      <c r="R27" s="112"/>
      <c r="T27" s="77">
        <f t="shared" si="0"/>
        <v>206.33333333333334</v>
      </c>
      <c r="U27" s="78">
        <f>RANK(T27,$T$11:$T$89,)</f>
        <v>9</v>
      </c>
      <c r="V27" s="78">
        <v>10</v>
      </c>
    </row>
    <row r="28" spans="1:22" ht="12.75">
      <c r="A28" s="43" t="s">
        <v>80</v>
      </c>
      <c r="B28" s="50" t="s">
        <v>81</v>
      </c>
      <c r="C28" s="45">
        <v>9111</v>
      </c>
      <c r="D28" s="83" t="s">
        <v>20</v>
      </c>
      <c r="E28" s="33"/>
      <c r="F28" s="22">
        <v>1064</v>
      </c>
      <c r="G28" s="46">
        <f>F29+F28</f>
        <v>2502</v>
      </c>
      <c r="H28" s="123"/>
      <c r="I28" s="21">
        <v>1169</v>
      </c>
      <c r="J28" s="46">
        <f>I29+I28</f>
        <v>2449</v>
      </c>
      <c r="K28" s="123"/>
      <c r="L28" s="23"/>
      <c r="M28" s="46"/>
      <c r="N28" s="33"/>
      <c r="O28" s="23">
        <f>F28+I28+L28</f>
        <v>2233</v>
      </c>
      <c r="P28" s="46">
        <f>G28+J28+M28</f>
        <v>4951</v>
      </c>
      <c r="Q28" s="16"/>
      <c r="R28" s="111" t="s">
        <v>119</v>
      </c>
      <c r="T28" s="77">
        <f t="shared" si="0"/>
        <v>0</v>
      </c>
      <c r="U28" s="78"/>
      <c r="V28" s="78"/>
    </row>
    <row r="29" spans="1:22" ht="12.75">
      <c r="A29" s="47" t="s">
        <v>36</v>
      </c>
      <c r="B29" s="51" t="s">
        <v>82</v>
      </c>
      <c r="C29" s="49">
        <v>9449</v>
      </c>
      <c r="D29" s="86" t="s">
        <v>37</v>
      </c>
      <c r="E29" s="42"/>
      <c r="F29" s="25">
        <v>1438</v>
      </c>
      <c r="G29" s="25">
        <f>F28+F29</f>
        <v>2502</v>
      </c>
      <c r="H29" s="124">
        <v>5</v>
      </c>
      <c r="I29" s="27">
        <v>1280</v>
      </c>
      <c r="J29" s="25">
        <f>I28+I29</f>
        <v>2449</v>
      </c>
      <c r="K29" s="124">
        <v>10</v>
      </c>
      <c r="L29" s="23"/>
      <c r="M29" s="23"/>
      <c r="N29" s="42"/>
      <c r="O29" s="23">
        <f>F29+I29+L29</f>
        <v>2718</v>
      </c>
      <c r="P29" s="23">
        <f>G29+J29+M29</f>
        <v>4951</v>
      </c>
      <c r="Q29" s="17">
        <f>P29/24</f>
        <v>206.29166666666666</v>
      </c>
      <c r="R29" s="112"/>
      <c r="S29" s="34"/>
      <c r="T29" s="77">
        <f t="shared" si="0"/>
        <v>206.29166666666666</v>
      </c>
      <c r="U29" s="78">
        <f>RANK(T29,$T$11:$T$89,)</f>
        <v>10</v>
      </c>
      <c r="V29" s="78">
        <v>22</v>
      </c>
    </row>
    <row r="30" spans="1:22" ht="12.75">
      <c r="A30" s="43" t="s">
        <v>33</v>
      </c>
      <c r="B30" s="56" t="s">
        <v>79</v>
      </c>
      <c r="C30" s="79">
        <v>9050</v>
      </c>
      <c r="D30" s="84" t="s">
        <v>52</v>
      </c>
      <c r="E30" s="81"/>
      <c r="F30" s="23">
        <v>1236</v>
      </c>
      <c r="G30" s="46">
        <f>F31+F30</f>
        <v>2475</v>
      </c>
      <c r="H30" s="123"/>
      <c r="I30" s="21">
        <v>1174</v>
      </c>
      <c r="J30" s="46">
        <f>I31+I30</f>
        <v>2417</v>
      </c>
      <c r="K30" s="123"/>
      <c r="L30" s="23"/>
      <c r="M30" s="46"/>
      <c r="N30" s="37"/>
      <c r="O30" s="23">
        <f>F30+I30+L30</f>
        <v>2410</v>
      </c>
      <c r="P30" s="46">
        <f>G30+J30+M30</f>
        <v>4892</v>
      </c>
      <c r="Q30" s="16"/>
      <c r="R30" s="111" t="s">
        <v>126</v>
      </c>
      <c r="T30" s="77">
        <f t="shared" si="0"/>
        <v>0</v>
      </c>
      <c r="U30" s="78"/>
      <c r="V30" s="78"/>
    </row>
    <row r="31" spans="1:22" ht="12.75">
      <c r="A31" s="47" t="s">
        <v>108</v>
      </c>
      <c r="B31" s="58" t="s">
        <v>98</v>
      </c>
      <c r="C31" s="80">
        <v>9098</v>
      </c>
      <c r="D31" s="85" t="s">
        <v>37</v>
      </c>
      <c r="E31" s="82"/>
      <c r="F31" s="23">
        <v>1239</v>
      </c>
      <c r="G31" s="23">
        <f>F30+F31</f>
        <v>2475</v>
      </c>
      <c r="H31" s="124">
        <v>7</v>
      </c>
      <c r="I31" s="27">
        <v>1243</v>
      </c>
      <c r="J31" s="25">
        <f>I30+I31</f>
        <v>2417</v>
      </c>
      <c r="K31" s="124">
        <v>11</v>
      </c>
      <c r="L31" s="23"/>
      <c r="M31" s="23"/>
      <c r="N31" s="37"/>
      <c r="O31" s="23">
        <f>F31+I31+L31</f>
        <v>2482</v>
      </c>
      <c r="P31" s="23">
        <f>G31+J31+M31</f>
        <v>4892</v>
      </c>
      <c r="Q31" s="17">
        <f>P31/24</f>
        <v>203.83333333333334</v>
      </c>
      <c r="R31" s="112"/>
      <c r="T31" s="77">
        <f t="shared" si="0"/>
        <v>203.83333333333334</v>
      </c>
      <c r="U31" s="78">
        <f>RANK(T31,$T$11:$T$89,)</f>
        <v>11</v>
      </c>
      <c r="V31" s="78">
        <v>8</v>
      </c>
    </row>
    <row r="32" spans="1:22" ht="12.75">
      <c r="A32" s="43" t="s">
        <v>186</v>
      </c>
      <c r="B32" s="44" t="s">
        <v>187</v>
      </c>
      <c r="C32" s="45">
        <v>9197</v>
      </c>
      <c r="D32" s="83" t="s">
        <v>37</v>
      </c>
      <c r="E32" s="1"/>
      <c r="F32" s="23">
        <v>1151</v>
      </c>
      <c r="G32" s="46">
        <f>F33+F32</f>
        <v>2365</v>
      </c>
      <c r="H32" s="123"/>
      <c r="I32" s="21">
        <v>1208</v>
      </c>
      <c r="J32" s="46">
        <f>I33+I32</f>
        <v>2389</v>
      </c>
      <c r="K32" s="123"/>
      <c r="L32" s="23"/>
      <c r="M32" s="46"/>
      <c r="N32" s="1"/>
      <c r="O32" s="21">
        <f>F32+I32+L32</f>
        <v>2359</v>
      </c>
      <c r="P32" s="46">
        <f>G32+J32+M32</f>
        <v>4754</v>
      </c>
      <c r="Q32" s="16"/>
      <c r="R32" s="111" t="s">
        <v>133</v>
      </c>
      <c r="T32" s="77">
        <f t="shared" si="0"/>
        <v>0</v>
      </c>
      <c r="U32" s="78"/>
      <c r="V32" s="78"/>
    </row>
    <row r="33" spans="1:22" ht="12.75">
      <c r="A33" s="47" t="s">
        <v>188</v>
      </c>
      <c r="B33" s="48" t="s">
        <v>189</v>
      </c>
      <c r="C33" s="49">
        <v>9200</v>
      </c>
      <c r="D33" s="73" t="s">
        <v>37</v>
      </c>
      <c r="E33" s="2"/>
      <c r="F33" s="25">
        <v>1214</v>
      </c>
      <c r="G33" s="25">
        <f>F32+F33</f>
        <v>2365</v>
      </c>
      <c r="H33" s="124">
        <v>11</v>
      </c>
      <c r="I33" s="27">
        <v>1181</v>
      </c>
      <c r="J33" s="25">
        <f>I32+I33</f>
        <v>2389</v>
      </c>
      <c r="K33" s="124">
        <v>12</v>
      </c>
      <c r="L33" s="25"/>
      <c r="M33" s="23"/>
      <c r="N33" s="2"/>
      <c r="O33" s="21">
        <f>F33+I33+L33</f>
        <v>2395</v>
      </c>
      <c r="P33" s="23">
        <f>G33+J33+M33</f>
        <v>4754</v>
      </c>
      <c r="Q33" s="17">
        <f>P33/24</f>
        <v>198.08333333333334</v>
      </c>
      <c r="R33" s="112"/>
      <c r="T33" s="77">
        <f t="shared" si="0"/>
        <v>198.08333333333334</v>
      </c>
      <c r="U33" s="78">
        <f>RANK(T33,$T$11:$T$89,)</f>
        <v>12</v>
      </c>
      <c r="V33" s="78">
        <v>25</v>
      </c>
    </row>
    <row r="34" spans="1:22" ht="12.75">
      <c r="A34" s="43" t="s">
        <v>111</v>
      </c>
      <c r="B34" s="44" t="s">
        <v>112</v>
      </c>
      <c r="C34" s="45">
        <v>9233</v>
      </c>
      <c r="D34" s="72" t="s">
        <v>37</v>
      </c>
      <c r="E34" s="3"/>
      <c r="F34" s="25">
        <v>1043</v>
      </c>
      <c r="G34" s="46">
        <f>F35+F34</f>
        <v>2330</v>
      </c>
      <c r="H34" s="123"/>
      <c r="I34" s="21">
        <v>1102</v>
      </c>
      <c r="J34" s="46">
        <f>I35+I34</f>
        <v>2361</v>
      </c>
      <c r="K34" s="123"/>
      <c r="L34" s="23"/>
      <c r="M34" s="46"/>
      <c r="N34" s="3"/>
      <c r="O34" s="27">
        <f>F34+I34+L34</f>
        <v>2145</v>
      </c>
      <c r="P34" s="46">
        <f>G34+J34+M34</f>
        <v>4691</v>
      </c>
      <c r="Q34" s="16"/>
      <c r="R34" s="111" t="s">
        <v>132</v>
      </c>
      <c r="T34" s="77">
        <f t="shared" si="0"/>
        <v>0</v>
      </c>
      <c r="U34" s="78"/>
      <c r="V34" s="78"/>
    </row>
    <row r="35" spans="1:22" ht="12.75">
      <c r="A35" s="47" t="s">
        <v>176</v>
      </c>
      <c r="B35" s="48" t="s">
        <v>177</v>
      </c>
      <c r="C35" s="49">
        <v>20108</v>
      </c>
      <c r="D35" s="86" t="s">
        <v>21</v>
      </c>
      <c r="E35" s="2"/>
      <c r="F35" s="25">
        <v>1287</v>
      </c>
      <c r="G35" s="25">
        <f>F34+F35</f>
        <v>2330</v>
      </c>
      <c r="H35" s="124">
        <v>13</v>
      </c>
      <c r="I35" s="27">
        <v>1259</v>
      </c>
      <c r="J35" s="25">
        <f>I34+I35</f>
        <v>2361</v>
      </c>
      <c r="K35" s="124">
        <v>13</v>
      </c>
      <c r="L35" s="23"/>
      <c r="M35" s="23"/>
      <c r="N35" s="2"/>
      <c r="O35" s="27">
        <f>F35+I35+L35</f>
        <v>2546</v>
      </c>
      <c r="P35" s="23">
        <f>G35+J35+M35</f>
        <v>4691</v>
      </c>
      <c r="Q35" s="17">
        <f>P35/24</f>
        <v>195.45833333333334</v>
      </c>
      <c r="R35" s="112"/>
      <c r="T35" s="77">
        <f t="shared" si="0"/>
        <v>195.45833333333334</v>
      </c>
      <c r="U35" s="78">
        <f>RANK(T35,$T$11:$T$89,)</f>
        <v>13</v>
      </c>
      <c r="V35" s="78">
        <v>32</v>
      </c>
    </row>
    <row r="36" spans="1:22" ht="12.75">
      <c r="A36" s="53" t="s">
        <v>18</v>
      </c>
      <c r="B36" s="54" t="s">
        <v>166</v>
      </c>
      <c r="C36" s="110">
        <v>9278</v>
      </c>
      <c r="D36" s="84" t="s">
        <v>42</v>
      </c>
      <c r="E36" s="88"/>
      <c r="F36" s="23">
        <v>1000</v>
      </c>
      <c r="G36" s="46">
        <f>F37+F36</f>
        <v>2285</v>
      </c>
      <c r="H36" s="123"/>
      <c r="I36" s="21">
        <v>1004</v>
      </c>
      <c r="J36" s="46">
        <f>I37+I36</f>
        <v>2326</v>
      </c>
      <c r="K36" s="123"/>
      <c r="L36" s="23"/>
      <c r="M36" s="46"/>
      <c r="N36" s="1"/>
      <c r="O36" s="21">
        <f>F36+I36+L36</f>
        <v>2004</v>
      </c>
      <c r="P36" s="46">
        <f>G36+J36+M36</f>
        <v>4611</v>
      </c>
      <c r="Q36" s="16"/>
      <c r="R36" s="111" t="s">
        <v>122</v>
      </c>
      <c r="T36" s="77">
        <f t="shared" si="0"/>
        <v>0</v>
      </c>
      <c r="U36" s="78"/>
      <c r="V36" s="78"/>
    </row>
    <row r="37" spans="1:22" ht="12.75">
      <c r="A37" s="47" t="s">
        <v>167</v>
      </c>
      <c r="B37" s="48" t="s">
        <v>171</v>
      </c>
      <c r="C37" s="80">
        <v>9022</v>
      </c>
      <c r="D37" s="85" t="s">
        <v>20</v>
      </c>
      <c r="E37" s="82"/>
      <c r="F37" s="25">
        <v>1285</v>
      </c>
      <c r="G37" s="25">
        <f>F36+F37</f>
        <v>2285</v>
      </c>
      <c r="H37" s="124">
        <v>16</v>
      </c>
      <c r="I37" s="27">
        <v>1322</v>
      </c>
      <c r="J37" s="25">
        <f>I36+I37</f>
        <v>2326</v>
      </c>
      <c r="K37" s="124">
        <v>14</v>
      </c>
      <c r="L37" s="25"/>
      <c r="M37" s="23"/>
      <c r="N37" s="2"/>
      <c r="O37" s="21">
        <f>F37+I37+L37</f>
        <v>2607</v>
      </c>
      <c r="P37" s="23">
        <f>G37+J37+M37</f>
        <v>4611</v>
      </c>
      <c r="Q37" s="17">
        <f>P37/24</f>
        <v>192.125</v>
      </c>
      <c r="R37" s="112"/>
      <c r="T37" s="77">
        <f t="shared" si="0"/>
        <v>192.125</v>
      </c>
      <c r="U37" s="78">
        <f>RANK(T37,$T$11:$T$89,)</f>
        <v>14</v>
      </c>
      <c r="V37" s="78">
        <v>3</v>
      </c>
    </row>
    <row r="38" spans="1:22" ht="12.75">
      <c r="A38" s="53" t="s">
        <v>53</v>
      </c>
      <c r="B38" s="54" t="s">
        <v>54</v>
      </c>
      <c r="C38" s="55">
        <v>9226</v>
      </c>
      <c r="D38" s="83" t="s">
        <v>37</v>
      </c>
      <c r="E38" s="3"/>
      <c r="F38" s="23">
        <v>1070</v>
      </c>
      <c r="G38" s="46">
        <f>F39+F38</f>
        <v>2312</v>
      </c>
      <c r="H38" s="123"/>
      <c r="I38" s="21">
        <v>1023</v>
      </c>
      <c r="J38" s="46">
        <f>I39+I38</f>
        <v>2289</v>
      </c>
      <c r="K38" s="123"/>
      <c r="L38" s="23"/>
      <c r="M38" s="46"/>
      <c r="N38" s="1"/>
      <c r="O38" s="21">
        <f>F38+I38+L38</f>
        <v>2093</v>
      </c>
      <c r="P38" s="46">
        <f>G38+J38+M38</f>
        <v>4601</v>
      </c>
      <c r="Q38" s="16"/>
      <c r="R38" s="111" t="s">
        <v>117</v>
      </c>
      <c r="S38" s="11"/>
      <c r="T38" s="77">
        <f t="shared" si="0"/>
        <v>0</v>
      </c>
      <c r="U38" s="78"/>
      <c r="V38" s="78"/>
    </row>
    <row r="39" spans="1:22" ht="12.75">
      <c r="A39" s="47" t="s">
        <v>194</v>
      </c>
      <c r="B39" s="48" t="s">
        <v>195</v>
      </c>
      <c r="C39" s="49">
        <v>9109</v>
      </c>
      <c r="D39" s="73" t="s">
        <v>37</v>
      </c>
      <c r="E39" s="2"/>
      <c r="F39" s="25">
        <v>1242</v>
      </c>
      <c r="G39" s="25">
        <f>F38+F39</f>
        <v>2312</v>
      </c>
      <c r="H39" s="124">
        <v>14</v>
      </c>
      <c r="I39" s="27">
        <v>1266</v>
      </c>
      <c r="J39" s="25">
        <f>I38+I39</f>
        <v>2289</v>
      </c>
      <c r="K39" s="124">
        <v>15</v>
      </c>
      <c r="L39" s="25"/>
      <c r="M39" s="23"/>
      <c r="N39" s="2"/>
      <c r="O39" s="21">
        <f>F39+I39+L39</f>
        <v>2508</v>
      </c>
      <c r="P39" s="23">
        <f>G39+J39+M39</f>
        <v>4601</v>
      </c>
      <c r="Q39" s="17">
        <f>P39/24</f>
        <v>191.70833333333334</v>
      </c>
      <c r="R39" s="112"/>
      <c r="S39" s="11"/>
      <c r="T39" s="77">
        <f t="shared" si="0"/>
        <v>191.70833333333334</v>
      </c>
      <c r="U39" s="78">
        <f>RANK(T39,$T$11:$T$89,)</f>
        <v>15</v>
      </c>
      <c r="V39" s="78">
        <v>9</v>
      </c>
    </row>
    <row r="40" spans="1:22" ht="12.75">
      <c r="A40" s="43" t="s">
        <v>31</v>
      </c>
      <c r="B40" s="56" t="s">
        <v>67</v>
      </c>
      <c r="C40" s="45">
        <v>9115</v>
      </c>
      <c r="D40" s="72" t="s">
        <v>29</v>
      </c>
      <c r="E40" s="1"/>
      <c r="F40" s="23">
        <v>1074</v>
      </c>
      <c r="G40" s="46">
        <f>F41+F40</f>
        <v>2215</v>
      </c>
      <c r="H40" s="123"/>
      <c r="I40" s="21">
        <v>1125</v>
      </c>
      <c r="J40" s="46">
        <f>I41+I40</f>
        <v>2353</v>
      </c>
      <c r="K40" s="123"/>
      <c r="L40" s="23"/>
      <c r="M40" s="46"/>
      <c r="N40" s="1"/>
      <c r="O40" s="23">
        <f>F40+I40+L40</f>
        <v>2199</v>
      </c>
      <c r="P40" s="46">
        <f>G40+J40+M40</f>
        <v>4568</v>
      </c>
      <c r="Q40" s="16"/>
      <c r="R40" s="111" t="s">
        <v>136</v>
      </c>
      <c r="T40" s="77">
        <f t="shared" si="0"/>
        <v>0</v>
      </c>
      <c r="U40" s="78"/>
      <c r="V40" s="78"/>
    </row>
    <row r="41" spans="1:22" ht="12.75">
      <c r="A41" s="47" t="s">
        <v>31</v>
      </c>
      <c r="B41" s="58" t="s">
        <v>32</v>
      </c>
      <c r="C41" s="49">
        <v>9078</v>
      </c>
      <c r="D41" s="73" t="s">
        <v>29</v>
      </c>
      <c r="E41" s="3"/>
      <c r="F41" s="24">
        <v>1141</v>
      </c>
      <c r="G41" s="25">
        <f>F40+F41</f>
        <v>2215</v>
      </c>
      <c r="H41" s="124">
        <v>19</v>
      </c>
      <c r="I41" s="27">
        <v>1228</v>
      </c>
      <c r="J41" s="25">
        <f>I40+I41</f>
        <v>2353</v>
      </c>
      <c r="K41" s="124">
        <v>16</v>
      </c>
      <c r="L41" s="23"/>
      <c r="M41" s="23"/>
      <c r="N41" s="2"/>
      <c r="O41" s="27">
        <f>F41+I41+L41</f>
        <v>2369</v>
      </c>
      <c r="P41" s="23">
        <f>G41+J41+M41</f>
        <v>4568</v>
      </c>
      <c r="Q41" s="17">
        <f>P41/24</f>
        <v>190.33333333333334</v>
      </c>
      <c r="R41" s="112"/>
      <c r="T41" s="77">
        <f t="shared" si="0"/>
        <v>190.33333333333334</v>
      </c>
      <c r="U41" s="78">
        <f>RANK(T41,$T$11:$T$89,)</f>
        <v>16</v>
      </c>
      <c r="V41" s="78">
        <v>33</v>
      </c>
    </row>
    <row r="42" spans="1:22" ht="12.75">
      <c r="A42" s="43" t="s">
        <v>183</v>
      </c>
      <c r="B42" s="61" t="s">
        <v>184</v>
      </c>
      <c r="C42" s="45">
        <v>9119</v>
      </c>
      <c r="D42" s="72" t="s">
        <v>29</v>
      </c>
      <c r="E42" s="1"/>
      <c r="F42" s="23">
        <v>1012</v>
      </c>
      <c r="G42" s="46">
        <f>F43+F42</f>
        <v>2301</v>
      </c>
      <c r="H42" s="123"/>
      <c r="I42" s="21">
        <v>1040</v>
      </c>
      <c r="J42" s="46">
        <f>I43+I42</f>
        <v>2260</v>
      </c>
      <c r="K42" s="123"/>
      <c r="L42" s="23"/>
      <c r="M42" s="46"/>
      <c r="N42" s="3"/>
      <c r="O42" s="21">
        <f>F42+I42+L42</f>
        <v>2052</v>
      </c>
      <c r="P42" s="46">
        <f>G42+J42+M42</f>
        <v>4561</v>
      </c>
      <c r="Q42" s="16"/>
      <c r="R42" s="111" t="s">
        <v>130</v>
      </c>
      <c r="T42" s="77">
        <f t="shared" si="0"/>
        <v>0</v>
      </c>
      <c r="U42" s="78"/>
      <c r="V42" s="78"/>
    </row>
    <row r="43" spans="1:22" ht="12.75">
      <c r="A43" s="47" t="s">
        <v>185</v>
      </c>
      <c r="B43" s="58" t="s">
        <v>95</v>
      </c>
      <c r="C43" s="49">
        <v>9082</v>
      </c>
      <c r="D43" s="73" t="s">
        <v>29</v>
      </c>
      <c r="E43" s="2"/>
      <c r="F43" s="25">
        <v>1289</v>
      </c>
      <c r="G43" s="25">
        <f>F42+F43</f>
        <v>2301</v>
      </c>
      <c r="H43" s="124">
        <v>15</v>
      </c>
      <c r="I43" s="27">
        <v>1220</v>
      </c>
      <c r="J43" s="25">
        <f>I42+I43</f>
        <v>2260</v>
      </c>
      <c r="K43" s="124">
        <v>17</v>
      </c>
      <c r="L43" s="25"/>
      <c r="M43" s="23"/>
      <c r="N43" s="2"/>
      <c r="O43" s="21">
        <f>F43+I43+L43</f>
        <v>2509</v>
      </c>
      <c r="P43" s="23">
        <f>G43+J43+M43</f>
        <v>4561</v>
      </c>
      <c r="Q43" s="17">
        <f>P43/24</f>
        <v>190.04166666666666</v>
      </c>
      <c r="R43" s="112"/>
      <c r="T43" s="77">
        <f t="shared" si="0"/>
        <v>190.04166666666666</v>
      </c>
      <c r="U43" s="78">
        <f>RANK(T43,$T$11:$T$89,)</f>
        <v>17</v>
      </c>
      <c r="V43" s="78">
        <v>4</v>
      </c>
    </row>
    <row r="44" spans="1:22" ht="12.75">
      <c r="A44" s="43" t="s">
        <v>63</v>
      </c>
      <c r="B44" s="50" t="s">
        <v>64</v>
      </c>
      <c r="C44" s="45">
        <v>9100</v>
      </c>
      <c r="D44" s="72" t="s">
        <v>29</v>
      </c>
      <c r="E44" s="1"/>
      <c r="F44" s="23">
        <v>1038</v>
      </c>
      <c r="G44" s="46">
        <f>F45+F44</f>
        <v>2184</v>
      </c>
      <c r="H44" s="125"/>
      <c r="I44" s="21">
        <v>1158</v>
      </c>
      <c r="J44" s="46">
        <f>I45+I44</f>
        <v>2325</v>
      </c>
      <c r="K44" s="123"/>
      <c r="L44" s="23"/>
      <c r="M44" s="46"/>
      <c r="N44" s="1"/>
      <c r="O44" s="21">
        <f>F44+I44+L44</f>
        <v>2196</v>
      </c>
      <c r="P44" s="46">
        <f>G44+J44+M44</f>
        <v>4509</v>
      </c>
      <c r="Q44" s="16"/>
      <c r="R44" s="111" t="s">
        <v>135</v>
      </c>
      <c r="T44" s="77">
        <f t="shared" si="0"/>
        <v>0</v>
      </c>
      <c r="U44" s="78"/>
      <c r="V44" s="78"/>
    </row>
    <row r="45" spans="1:22" ht="12.75">
      <c r="A45" s="47" t="s">
        <v>65</v>
      </c>
      <c r="B45" s="51" t="s">
        <v>66</v>
      </c>
      <c r="C45" s="49">
        <v>9094</v>
      </c>
      <c r="D45" s="73" t="s">
        <v>29</v>
      </c>
      <c r="E45" s="2"/>
      <c r="F45" s="25">
        <v>1146</v>
      </c>
      <c r="G45" s="25">
        <f>F44+F45</f>
        <v>2184</v>
      </c>
      <c r="H45" s="124">
        <v>23</v>
      </c>
      <c r="I45" s="27">
        <v>1167</v>
      </c>
      <c r="J45" s="25">
        <f>I44+I45</f>
        <v>2325</v>
      </c>
      <c r="K45" s="124">
        <v>18</v>
      </c>
      <c r="L45" s="25"/>
      <c r="M45" s="23"/>
      <c r="N45" s="2"/>
      <c r="O45" s="21">
        <f>F45+I45+L45</f>
        <v>2313</v>
      </c>
      <c r="P45" s="23">
        <f>G45+J45+M45</f>
        <v>4509</v>
      </c>
      <c r="Q45" s="17">
        <f>P45/24</f>
        <v>187.875</v>
      </c>
      <c r="R45" s="112"/>
      <c r="T45" s="77">
        <f t="shared" si="0"/>
        <v>187.875</v>
      </c>
      <c r="U45" s="78">
        <f>RANK(T45,$T$11:$T$89,)</f>
        <v>18</v>
      </c>
      <c r="V45" s="78">
        <v>39</v>
      </c>
    </row>
    <row r="46" spans="1:22" ht="12.75">
      <c r="A46" s="43" t="s">
        <v>160</v>
      </c>
      <c r="B46" s="44" t="s">
        <v>159</v>
      </c>
      <c r="C46" s="45">
        <v>9589</v>
      </c>
      <c r="D46" s="72" t="s">
        <v>28</v>
      </c>
      <c r="E46" s="1"/>
      <c r="F46" s="23">
        <v>1128</v>
      </c>
      <c r="G46" s="46">
        <f>F47+F46</f>
        <v>2197</v>
      </c>
      <c r="H46" s="125"/>
      <c r="I46" s="21">
        <v>1162</v>
      </c>
      <c r="J46" s="46">
        <f>I47+I46</f>
        <v>2307</v>
      </c>
      <c r="K46" s="123"/>
      <c r="L46" s="28"/>
      <c r="M46" s="46"/>
      <c r="N46" s="1"/>
      <c r="O46" s="21">
        <f>F46+I46</f>
        <v>2290</v>
      </c>
      <c r="P46" s="46">
        <f>G46+J46+M46</f>
        <v>4504</v>
      </c>
      <c r="Q46" s="16"/>
      <c r="R46" s="111" t="s">
        <v>123</v>
      </c>
      <c r="T46" s="77">
        <f t="shared" si="0"/>
        <v>0</v>
      </c>
      <c r="U46" s="78"/>
      <c r="V46" s="78"/>
    </row>
    <row r="47" spans="1:22" ht="12.75">
      <c r="A47" s="47" t="s">
        <v>157</v>
      </c>
      <c r="B47" s="48" t="s">
        <v>158</v>
      </c>
      <c r="C47" s="49">
        <v>9152</v>
      </c>
      <c r="D47" s="73" t="s">
        <v>28</v>
      </c>
      <c r="E47" s="2"/>
      <c r="F47" s="25">
        <v>1069</v>
      </c>
      <c r="G47" s="25">
        <f>F46+F47</f>
        <v>2197</v>
      </c>
      <c r="H47" s="124">
        <v>22</v>
      </c>
      <c r="I47" s="27">
        <v>1145</v>
      </c>
      <c r="J47" s="25">
        <f>I46+I47</f>
        <v>2307</v>
      </c>
      <c r="K47" s="124">
        <v>19</v>
      </c>
      <c r="L47" s="29"/>
      <c r="M47" s="23"/>
      <c r="N47" s="2"/>
      <c r="O47" s="21">
        <f>F47+I47</f>
        <v>2214</v>
      </c>
      <c r="P47" s="23">
        <f>G47+J47+M47</f>
        <v>4504</v>
      </c>
      <c r="Q47" s="17">
        <f>P47/24</f>
        <v>187.66666666666666</v>
      </c>
      <c r="R47" s="112"/>
      <c r="T47" s="77">
        <f t="shared" si="0"/>
        <v>187.66666666666666</v>
      </c>
      <c r="U47" s="78">
        <f>RANK(T47,$T$11:$T$89,)</f>
        <v>19</v>
      </c>
      <c r="V47" s="78">
        <v>17</v>
      </c>
    </row>
    <row r="48" spans="1:22" ht="12.75">
      <c r="A48" s="43" t="s">
        <v>193</v>
      </c>
      <c r="B48" s="44" t="s">
        <v>103</v>
      </c>
      <c r="C48" s="45">
        <v>9005</v>
      </c>
      <c r="D48" s="72" t="s">
        <v>20</v>
      </c>
      <c r="E48" s="1"/>
      <c r="F48" s="23">
        <v>1201</v>
      </c>
      <c r="G48" s="46">
        <f>F49+F48</f>
        <v>2213</v>
      </c>
      <c r="H48" s="123"/>
      <c r="I48" s="21">
        <v>1239</v>
      </c>
      <c r="J48" s="46">
        <f>I49+I48</f>
        <v>2283</v>
      </c>
      <c r="K48" s="123"/>
      <c r="L48" s="23"/>
      <c r="M48" s="46"/>
      <c r="N48" s="1"/>
      <c r="O48" s="21">
        <f>F48+I48+L48</f>
        <v>2440</v>
      </c>
      <c r="P48" s="46">
        <f>G48+J48+M48</f>
        <v>4496</v>
      </c>
      <c r="Q48" s="16"/>
      <c r="R48" s="111" t="s">
        <v>137</v>
      </c>
      <c r="T48" s="77">
        <f t="shared" si="0"/>
        <v>0</v>
      </c>
      <c r="U48" s="78"/>
      <c r="V48" s="78"/>
    </row>
    <row r="49" spans="1:22" ht="13.5" thickBot="1">
      <c r="A49" s="100" t="s">
        <v>27</v>
      </c>
      <c r="B49" s="101" t="s">
        <v>192</v>
      </c>
      <c r="C49" s="102">
        <v>9042</v>
      </c>
      <c r="D49" s="103" t="s">
        <v>20</v>
      </c>
      <c r="E49" s="104"/>
      <c r="F49" s="105">
        <v>1012</v>
      </c>
      <c r="G49" s="105">
        <f>F48+F49</f>
        <v>2213</v>
      </c>
      <c r="H49" s="132">
        <v>20</v>
      </c>
      <c r="I49" s="106">
        <v>1044</v>
      </c>
      <c r="J49" s="105">
        <f>I48+I49</f>
        <v>2283</v>
      </c>
      <c r="K49" s="132">
        <v>20</v>
      </c>
      <c r="L49" s="105"/>
      <c r="M49" s="107"/>
      <c r="N49" s="104"/>
      <c r="O49" s="108">
        <f>F49+I49+L49</f>
        <v>2056</v>
      </c>
      <c r="P49" s="107">
        <f>G49+J49+M49</f>
        <v>4496</v>
      </c>
      <c r="Q49" s="109">
        <f>P49/24</f>
        <v>187.33333333333334</v>
      </c>
      <c r="R49" s="115"/>
      <c r="T49" s="77">
        <f t="shared" si="0"/>
        <v>187.33333333333334</v>
      </c>
      <c r="U49" s="78">
        <f>RANK(T49,$T$11:$T$89,)</f>
        <v>20</v>
      </c>
      <c r="V49" s="78">
        <v>1</v>
      </c>
    </row>
    <row r="50" spans="1:22" ht="12.75">
      <c r="A50" s="97" t="s">
        <v>173</v>
      </c>
      <c r="B50" s="130" t="s">
        <v>174</v>
      </c>
      <c r="C50" s="131">
        <v>9056</v>
      </c>
      <c r="D50" s="83" t="s">
        <v>52</v>
      </c>
      <c r="E50" s="98"/>
      <c r="F50" s="91">
        <v>1019</v>
      </c>
      <c r="G50" s="93">
        <f>F51+F50</f>
        <v>2148</v>
      </c>
      <c r="H50" s="125"/>
      <c r="I50" s="99">
        <v>1098</v>
      </c>
      <c r="J50" s="93">
        <f>I51+I50</f>
        <v>2237</v>
      </c>
      <c r="K50" s="125"/>
      <c r="L50" s="91"/>
      <c r="M50" s="93"/>
      <c r="N50" s="98"/>
      <c r="O50" s="99">
        <f>F50+I50+L50</f>
        <v>2117</v>
      </c>
      <c r="P50" s="93">
        <f>G50+J50+M50</f>
        <v>4385</v>
      </c>
      <c r="Q50" s="94"/>
      <c r="R50" s="120" t="s">
        <v>120</v>
      </c>
      <c r="T50" s="77">
        <f t="shared" si="0"/>
        <v>0</v>
      </c>
      <c r="U50" s="78"/>
      <c r="V50" s="78"/>
    </row>
    <row r="51" spans="1:22" ht="12.75">
      <c r="A51" s="47" t="s">
        <v>41</v>
      </c>
      <c r="B51" s="48" t="s">
        <v>19</v>
      </c>
      <c r="C51" s="59">
        <v>9195</v>
      </c>
      <c r="D51" s="73" t="s">
        <v>29</v>
      </c>
      <c r="E51" s="2"/>
      <c r="F51" s="25">
        <v>1129</v>
      </c>
      <c r="G51" s="25">
        <f>F50+F51</f>
        <v>2148</v>
      </c>
      <c r="H51" s="124">
        <v>26</v>
      </c>
      <c r="I51" s="27">
        <v>1139</v>
      </c>
      <c r="J51" s="25">
        <f>I50+I51</f>
        <v>2237</v>
      </c>
      <c r="K51" s="124">
        <v>21</v>
      </c>
      <c r="L51" s="25"/>
      <c r="M51" s="23"/>
      <c r="N51" s="2"/>
      <c r="O51" s="21">
        <f>F51+I51+L51</f>
        <v>2268</v>
      </c>
      <c r="P51" s="23">
        <f>G51+J51+M51</f>
        <v>4385</v>
      </c>
      <c r="Q51" s="17">
        <f>P51/24</f>
        <v>182.70833333333334</v>
      </c>
      <c r="R51" s="112"/>
      <c r="T51" s="77">
        <f t="shared" si="0"/>
        <v>182.70833333333334</v>
      </c>
      <c r="U51" s="78"/>
      <c r="V51" s="78">
        <v>13</v>
      </c>
    </row>
    <row r="52" spans="1:22" ht="12.75">
      <c r="A52" s="43" t="s">
        <v>89</v>
      </c>
      <c r="B52" s="44" t="s">
        <v>90</v>
      </c>
      <c r="C52" s="45">
        <v>9159</v>
      </c>
      <c r="D52" s="72" t="s">
        <v>28</v>
      </c>
      <c r="E52" s="1"/>
      <c r="F52" s="22">
        <v>1189</v>
      </c>
      <c r="G52" s="46">
        <f>F53+F52</f>
        <v>2242</v>
      </c>
      <c r="H52" s="123"/>
      <c r="I52" s="21">
        <v>1095</v>
      </c>
      <c r="J52" s="46">
        <f>I53+I52</f>
        <v>2104</v>
      </c>
      <c r="K52" s="123"/>
      <c r="L52" s="23"/>
      <c r="M52" s="46"/>
      <c r="N52" s="1"/>
      <c r="O52" s="21">
        <f>F52+I52+L52</f>
        <v>2284</v>
      </c>
      <c r="P52" s="46">
        <f>G52+J52+M52</f>
        <v>4346</v>
      </c>
      <c r="Q52" s="16"/>
      <c r="R52" s="111" t="s">
        <v>131</v>
      </c>
      <c r="T52" s="77">
        <f t="shared" si="0"/>
        <v>0</v>
      </c>
      <c r="U52" s="78"/>
      <c r="V52" s="78"/>
    </row>
    <row r="53" spans="1:22" ht="12.75">
      <c r="A53" s="47" t="s">
        <v>91</v>
      </c>
      <c r="B53" s="48" t="s">
        <v>88</v>
      </c>
      <c r="C53" s="49">
        <v>9155</v>
      </c>
      <c r="D53" s="73" t="s">
        <v>28</v>
      </c>
      <c r="E53" s="2"/>
      <c r="F53" s="23">
        <v>1053</v>
      </c>
      <c r="G53" s="23">
        <f>F52+F53</f>
        <v>2242</v>
      </c>
      <c r="H53" s="124">
        <v>17</v>
      </c>
      <c r="I53" s="27">
        <v>1009</v>
      </c>
      <c r="J53" s="25">
        <f>I52+I53</f>
        <v>2104</v>
      </c>
      <c r="K53" s="124">
        <v>22</v>
      </c>
      <c r="L53" s="25"/>
      <c r="M53" s="23"/>
      <c r="N53" s="2"/>
      <c r="O53" s="21">
        <f>F53+I53+L53</f>
        <v>2062</v>
      </c>
      <c r="P53" s="23">
        <f>G53+J53+M53</f>
        <v>4346</v>
      </c>
      <c r="Q53" s="17">
        <f>P53/24</f>
        <v>181.08333333333334</v>
      </c>
      <c r="R53" s="112"/>
      <c r="S53" s="11"/>
      <c r="T53" s="77">
        <f t="shared" si="0"/>
        <v>181.08333333333334</v>
      </c>
      <c r="U53" s="78">
        <f>RANK(T53,$T$11:$T$89,)</f>
        <v>22</v>
      </c>
      <c r="V53" s="78">
        <v>28</v>
      </c>
    </row>
    <row r="54" spans="1:22" ht="12.75">
      <c r="A54" s="43" t="s">
        <v>48</v>
      </c>
      <c r="B54" s="44" t="s">
        <v>49</v>
      </c>
      <c r="C54" s="45">
        <v>9107</v>
      </c>
      <c r="D54" s="72" t="s">
        <v>37</v>
      </c>
      <c r="E54" s="1"/>
      <c r="F54" s="23">
        <v>1102</v>
      </c>
      <c r="G54" s="46">
        <f>F55+F54</f>
        <v>2223</v>
      </c>
      <c r="H54" s="123"/>
      <c r="I54" s="21">
        <v>993</v>
      </c>
      <c r="J54" s="46">
        <f>I55+I54</f>
        <v>2119</v>
      </c>
      <c r="K54" s="123"/>
      <c r="L54" s="23"/>
      <c r="M54" s="46"/>
      <c r="N54" s="1"/>
      <c r="O54" s="21">
        <f>F54+I54+L54</f>
        <v>2095</v>
      </c>
      <c r="P54" s="46">
        <f>G54+J54+M54</f>
        <v>4342</v>
      </c>
      <c r="Q54" s="16"/>
      <c r="R54" s="111" t="s">
        <v>128</v>
      </c>
      <c r="T54" s="77">
        <f t="shared" si="0"/>
        <v>0</v>
      </c>
      <c r="U54" s="78"/>
      <c r="V54" s="78"/>
    </row>
    <row r="55" spans="1:22" ht="12.75">
      <c r="A55" s="47" t="s">
        <v>175</v>
      </c>
      <c r="B55" s="48" t="s">
        <v>22</v>
      </c>
      <c r="C55" s="49">
        <v>9260</v>
      </c>
      <c r="D55" s="73" t="s">
        <v>29</v>
      </c>
      <c r="E55" s="2"/>
      <c r="F55" s="25">
        <v>1121</v>
      </c>
      <c r="G55" s="25">
        <f>F54+F55</f>
        <v>2223</v>
      </c>
      <c r="H55" s="124">
        <v>18</v>
      </c>
      <c r="I55" s="27">
        <v>1126</v>
      </c>
      <c r="J55" s="25">
        <f>I54+I55</f>
        <v>2119</v>
      </c>
      <c r="K55" s="124">
        <v>23</v>
      </c>
      <c r="L55" s="25"/>
      <c r="M55" s="23"/>
      <c r="N55" s="2"/>
      <c r="O55" s="21">
        <f>F55+I55+L55</f>
        <v>2247</v>
      </c>
      <c r="P55" s="23">
        <f>G55+J55+M55</f>
        <v>4342</v>
      </c>
      <c r="Q55" s="17">
        <f>P55/24</f>
        <v>180.91666666666666</v>
      </c>
      <c r="R55" s="112"/>
      <c r="T55" s="77">
        <f t="shared" si="0"/>
        <v>180.91666666666666</v>
      </c>
      <c r="U55" s="78">
        <f>RANK(T55,$T$11:$T$89,)</f>
        <v>23</v>
      </c>
      <c r="V55" s="78">
        <v>6</v>
      </c>
    </row>
    <row r="56" spans="1:22" ht="12.75">
      <c r="A56" s="43" t="s">
        <v>70</v>
      </c>
      <c r="B56" s="50" t="s">
        <v>68</v>
      </c>
      <c r="C56" s="45">
        <v>9597</v>
      </c>
      <c r="D56" s="72" t="s">
        <v>69</v>
      </c>
      <c r="E56" s="1"/>
      <c r="F56" s="23">
        <v>1019</v>
      </c>
      <c r="G56" s="46">
        <f>F57+F56</f>
        <v>2164</v>
      </c>
      <c r="H56" s="123"/>
      <c r="I56" s="21">
        <v>1037</v>
      </c>
      <c r="J56" s="46">
        <f>I57+I56</f>
        <v>2160</v>
      </c>
      <c r="K56" s="123"/>
      <c r="L56" s="28"/>
      <c r="M56" s="46"/>
      <c r="N56" s="1"/>
      <c r="O56" s="21">
        <f>F56+I56+L56</f>
        <v>2056</v>
      </c>
      <c r="P56" s="46">
        <f>G56+J56+M56</f>
        <v>4324</v>
      </c>
      <c r="Q56" s="16"/>
      <c r="R56" s="111" t="s">
        <v>138</v>
      </c>
      <c r="T56" s="77">
        <f t="shared" si="0"/>
        <v>0</v>
      </c>
      <c r="U56" s="78"/>
      <c r="V56" s="78"/>
    </row>
    <row r="57" spans="1:22" ht="12.75">
      <c r="A57" s="47" t="s">
        <v>70</v>
      </c>
      <c r="B57" s="51" t="s">
        <v>71</v>
      </c>
      <c r="C57" s="49">
        <v>9243</v>
      </c>
      <c r="D57" s="73" t="s">
        <v>69</v>
      </c>
      <c r="E57" s="2"/>
      <c r="F57" s="25">
        <v>1145</v>
      </c>
      <c r="G57" s="25">
        <f>F56+F57</f>
        <v>2164</v>
      </c>
      <c r="H57" s="124">
        <v>25</v>
      </c>
      <c r="I57" s="27">
        <v>1123</v>
      </c>
      <c r="J57" s="25">
        <f>I56+I57</f>
        <v>2160</v>
      </c>
      <c r="K57" s="124">
        <v>24</v>
      </c>
      <c r="L57" s="29"/>
      <c r="M57" s="23"/>
      <c r="N57" s="2"/>
      <c r="O57" s="21">
        <f>F57+I57+L57</f>
        <v>2268</v>
      </c>
      <c r="P57" s="23">
        <f>G57+J57+M57</f>
        <v>4324</v>
      </c>
      <c r="Q57" s="17">
        <f>P57/24</f>
        <v>180.16666666666666</v>
      </c>
      <c r="R57" s="112"/>
      <c r="T57" s="77">
        <f t="shared" si="0"/>
        <v>180.16666666666666</v>
      </c>
      <c r="U57" s="78">
        <f>RANK(T57,$T$11:$T$89,)</f>
        <v>24</v>
      </c>
      <c r="V57" s="78">
        <v>26</v>
      </c>
    </row>
    <row r="58" spans="1:22" ht="12.75">
      <c r="A58" s="53" t="s">
        <v>93</v>
      </c>
      <c r="B58" s="54" t="s">
        <v>94</v>
      </c>
      <c r="C58" s="55">
        <v>5774</v>
      </c>
      <c r="D58" s="75" t="s">
        <v>28</v>
      </c>
      <c r="E58" s="3"/>
      <c r="F58" s="32">
        <v>1101</v>
      </c>
      <c r="G58" s="52">
        <f>F59+F58</f>
        <v>2128</v>
      </c>
      <c r="H58" s="123"/>
      <c r="I58" s="21">
        <v>1098</v>
      </c>
      <c r="J58" s="46">
        <f>I59+I58</f>
        <v>2177</v>
      </c>
      <c r="K58" s="123"/>
      <c r="L58" s="25"/>
      <c r="M58" s="52"/>
      <c r="N58" s="3"/>
      <c r="O58" s="27">
        <f>F58+I58+L58</f>
        <v>2199</v>
      </c>
      <c r="P58" s="52">
        <f>G58+J58+M58</f>
        <v>4305</v>
      </c>
      <c r="Q58" s="40"/>
      <c r="R58" s="111" t="s">
        <v>139</v>
      </c>
      <c r="S58" s="11"/>
      <c r="T58" s="77">
        <f t="shared" si="0"/>
        <v>0</v>
      </c>
      <c r="U58" s="78"/>
      <c r="V58" s="78"/>
    </row>
    <row r="59" spans="1:22" ht="12.75">
      <c r="A59" s="47" t="s">
        <v>92</v>
      </c>
      <c r="B59" s="48" t="s">
        <v>22</v>
      </c>
      <c r="C59" s="49">
        <v>5784</v>
      </c>
      <c r="D59" s="73" t="s">
        <v>28</v>
      </c>
      <c r="E59" s="2"/>
      <c r="F59" s="21">
        <v>1027</v>
      </c>
      <c r="G59" s="24">
        <f>F58+F59</f>
        <v>2128</v>
      </c>
      <c r="H59" s="124">
        <v>28</v>
      </c>
      <c r="I59" s="27">
        <v>1079</v>
      </c>
      <c r="J59" s="25">
        <f>I58+I59</f>
        <v>2177</v>
      </c>
      <c r="K59" s="124">
        <v>25</v>
      </c>
      <c r="L59" s="25"/>
      <c r="M59" s="23"/>
      <c r="N59" s="2"/>
      <c r="O59" s="21">
        <f>F59+I59+L59</f>
        <v>2106</v>
      </c>
      <c r="P59" s="23">
        <f>G59+J59+M59</f>
        <v>4305</v>
      </c>
      <c r="Q59" s="17">
        <f>P59/24</f>
        <v>179.375</v>
      </c>
      <c r="R59" s="112"/>
      <c r="S59" s="11"/>
      <c r="T59" s="77">
        <f t="shared" si="0"/>
        <v>179.375</v>
      </c>
      <c r="U59" s="78">
        <f>RANK(T59,$T$11:$T$89,)</f>
        <v>25</v>
      </c>
      <c r="V59" s="78">
        <v>30</v>
      </c>
    </row>
    <row r="60" spans="1:22" ht="12.75">
      <c r="A60" s="43" t="s">
        <v>101</v>
      </c>
      <c r="B60" s="44" t="s">
        <v>102</v>
      </c>
      <c r="C60" s="45">
        <v>9117</v>
      </c>
      <c r="D60" s="74" t="s">
        <v>29</v>
      </c>
      <c r="E60" s="1"/>
      <c r="F60" s="38">
        <v>1031</v>
      </c>
      <c r="G60" s="64">
        <f>F61+F60</f>
        <v>2139</v>
      </c>
      <c r="H60" s="123"/>
      <c r="I60" s="21">
        <v>1064</v>
      </c>
      <c r="J60" s="46">
        <f>I61+I60</f>
        <v>2156</v>
      </c>
      <c r="K60" s="123"/>
      <c r="L60" s="38"/>
      <c r="M60" s="52"/>
      <c r="N60" s="37"/>
      <c r="O60" s="23">
        <f>F60+I60+L60</f>
        <v>2095</v>
      </c>
      <c r="P60" s="46">
        <f>G60+J60+M60</f>
        <v>4295</v>
      </c>
      <c r="Q60" s="16"/>
      <c r="R60" s="111" t="s">
        <v>140</v>
      </c>
      <c r="T60" s="77">
        <f t="shared" si="0"/>
        <v>0</v>
      </c>
      <c r="U60" s="78"/>
      <c r="V60" s="78"/>
    </row>
    <row r="61" spans="1:22" ht="12.75">
      <c r="A61" s="47" t="s">
        <v>100</v>
      </c>
      <c r="B61" s="48" t="s">
        <v>99</v>
      </c>
      <c r="C61" s="49">
        <v>9645</v>
      </c>
      <c r="D61" s="73" t="s">
        <v>29</v>
      </c>
      <c r="E61" s="2"/>
      <c r="F61" s="38">
        <v>1108</v>
      </c>
      <c r="G61" s="38">
        <f>F60+F61</f>
        <v>2139</v>
      </c>
      <c r="H61" s="124">
        <v>27</v>
      </c>
      <c r="I61" s="27">
        <v>1092</v>
      </c>
      <c r="J61" s="25">
        <f>I60+I61</f>
        <v>2156</v>
      </c>
      <c r="K61" s="124">
        <v>26</v>
      </c>
      <c r="L61" s="38"/>
      <c r="M61" s="23"/>
      <c r="N61" s="37"/>
      <c r="O61" s="23">
        <f>F61+I61+L61</f>
        <v>2200</v>
      </c>
      <c r="P61" s="23">
        <f>G61+J61+M61</f>
        <v>4295</v>
      </c>
      <c r="Q61" s="17">
        <f>P61/24</f>
        <v>178.95833333333334</v>
      </c>
      <c r="R61" s="112"/>
      <c r="T61" s="77">
        <f t="shared" si="0"/>
        <v>178.95833333333334</v>
      </c>
      <c r="U61" s="78">
        <f>RANK(T61,$T$11:$T$89,)</f>
        <v>26</v>
      </c>
      <c r="V61" s="78">
        <v>21</v>
      </c>
    </row>
    <row r="62" spans="1:22" ht="12.75">
      <c r="A62" s="43" t="s">
        <v>163</v>
      </c>
      <c r="B62" s="126" t="s">
        <v>172</v>
      </c>
      <c r="C62" s="79">
        <v>9297</v>
      </c>
      <c r="D62" s="84" t="s">
        <v>165</v>
      </c>
      <c r="E62" s="81"/>
      <c r="F62" s="39">
        <v>1025</v>
      </c>
      <c r="G62" s="65">
        <f>F63+F62</f>
        <v>2205</v>
      </c>
      <c r="H62" s="123"/>
      <c r="I62" s="21">
        <v>935</v>
      </c>
      <c r="J62" s="46">
        <f>I63+I62</f>
        <v>2051</v>
      </c>
      <c r="K62" s="123"/>
      <c r="L62" s="22"/>
      <c r="M62" s="46"/>
      <c r="N62" s="1"/>
      <c r="O62" s="20">
        <f>F62+I62+L62</f>
        <v>1960</v>
      </c>
      <c r="P62" s="90">
        <f>G62+J62+M62</f>
        <v>4256</v>
      </c>
      <c r="Q62" s="92"/>
      <c r="R62" s="116" t="s">
        <v>141</v>
      </c>
      <c r="T62" s="77">
        <f t="shared" si="0"/>
        <v>0</v>
      </c>
      <c r="U62" s="78"/>
      <c r="V62" s="78"/>
    </row>
    <row r="63" spans="1:22" ht="12.75">
      <c r="A63" s="47" t="s">
        <v>163</v>
      </c>
      <c r="B63" s="127" t="s">
        <v>164</v>
      </c>
      <c r="C63" s="80">
        <v>9296</v>
      </c>
      <c r="D63" s="85" t="s">
        <v>28</v>
      </c>
      <c r="E63" s="82"/>
      <c r="F63" s="38">
        <v>1180</v>
      </c>
      <c r="G63" s="23">
        <f>F62+F63</f>
        <v>2205</v>
      </c>
      <c r="H63" s="124">
        <v>21</v>
      </c>
      <c r="I63" s="27">
        <v>1116</v>
      </c>
      <c r="J63" s="25">
        <f>I62+I63</f>
        <v>2051</v>
      </c>
      <c r="K63" s="124">
        <v>27</v>
      </c>
      <c r="L63" s="23"/>
      <c r="M63" s="23"/>
      <c r="N63" s="37"/>
      <c r="O63" s="23">
        <f>F63+I63+L63</f>
        <v>2296</v>
      </c>
      <c r="P63" s="23">
        <f>G63+J63+M63</f>
        <v>4256</v>
      </c>
      <c r="Q63" s="128">
        <f>P63/24</f>
        <v>177.33333333333334</v>
      </c>
      <c r="R63" s="117"/>
      <c r="T63" s="77">
        <f t="shared" si="0"/>
        <v>177.33333333333334</v>
      </c>
      <c r="U63" s="78">
        <f>RANK(T63,$T$11:$T$89,)</f>
        <v>27</v>
      </c>
      <c r="V63" s="78">
        <v>18</v>
      </c>
    </row>
    <row r="64" spans="1:22" ht="12.75">
      <c r="A64" s="43" t="s">
        <v>72</v>
      </c>
      <c r="B64" s="44" t="s">
        <v>55</v>
      </c>
      <c r="C64" s="45">
        <v>9032</v>
      </c>
      <c r="D64" s="83" t="s">
        <v>20</v>
      </c>
      <c r="E64" s="1"/>
      <c r="F64" s="23">
        <v>1059</v>
      </c>
      <c r="G64" s="46">
        <f>F65+F64</f>
        <v>2095</v>
      </c>
      <c r="H64" s="125"/>
      <c r="I64" s="21">
        <v>1110</v>
      </c>
      <c r="J64" s="46">
        <f>I65+I64</f>
        <v>2098</v>
      </c>
      <c r="K64" s="123"/>
      <c r="L64" s="23"/>
      <c r="M64" s="52"/>
      <c r="N64" s="1"/>
      <c r="O64" s="23">
        <f>F64+I64+L64</f>
        <v>2169</v>
      </c>
      <c r="P64" s="90">
        <f>G64+J64+M64</f>
        <v>4193</v>
      </c>
      <c r="Q64" s="95"/>
      <c r="R64" s="116" t="s">
        <v>142</v>
      </c>
      <c r="T64" s="77">
        <f t="shared" si="0"/>
        <v>0</v>
      </c>
      <c r="U64" s="78"/>
      <c r="V64" s="78"/>
    </row>
    <row r="65" spans="1:22" ht="12.75">
      <c r="A65" s="47" t="s">
        <v>25</v>
      </c>
      <c r="B65" s="48" t="s">
        <v>26</v>
      </c>
      <c r="C65" s="49">
        <v>9009</v>
      </c>
      <c r="D65" s="73" t="s">
        <v>20</v>
      </c>
      <c r="E65" s="2"/>
      <c r="F65" s="25">
        <v>1036</v>
      </c>
      <c r="G65" s="25">
        <f>F64+F65</f>
        <v>2095</v>
      </c>
      <c r="H65" s="124">
        <v>30</v>
      </c>
      <c r="I65" s="27">
        <v>988</v>
      </c>
      <c r="J65" s="25">
        <f>I64+I65</f>
        <v>2098</v>
      </c>
      <c r="K65" s="124">
        <v>28</v>
      </c>
      <c r="L65" s="23"/>
      <c r="M65" s="23"/>
      <c r="N65" s="2"/>
      <c r="O65" s="23">
        <f>F65+I65+L65</f>
        <v>2024</v>
      </c>
      <c r="P65" s="23">
        <f>G65+J65+M65</f>
        <v>4193</v>
      </c>
      <c r="Q65" s="128">
        <f>P65/24</f>
        <v>174.70833333333334</v>
      </c>
      <c r="R65" s="117"/>
      <c r="T65" s="77">
        <f t="shared" si="0"/>
        <v>174.70833333333334</v>
      </c>
      <c r="U65" s="78">
        <f>RANK(T65,$T$11:$T$89,)</f>
        <v>28</v>
      </c>
      <c r="V65" s="78">
        <v>23</v>
      </c>
    </row>
    <row r="66" spans="1:22" ht="12.75">
      <c r="A66" s="43" t="s">
        <v>181</v>
      </c>
      <c r="B66" s="44" t="s">
        <v>182</v>
      </c>
      <c r="C66" s="45">
        <v>9286</v>
      </c>
      <c r="D66" s="72" t="s">
        <v>42</v>
      </c>
      <c r="E66" s="3"/>
      <c r="F66" s="23">
        <v>1100</v>
      </c>
      <c r="G66" s="46">
        <f>F67+F66</f>
        <v>2112</v>
      </c>
      <c r="H66" s="125"/>
      <c r="I66" s="21">
        <v>893</v>
      </c>
      <c r="J66" s="46">
        <f>I67+I66</f>
        <v>1931</v>
      </c>
      <c r="K66" s="123"/>
      <c r="L66" s="23"/>
      <c r="M66" s="46"/>
      <c r="N66" s="1"/>
      <c r="O66" s="21">
        <f>F66+I66+L66</f>
        <v>1993</v>
      </c>
      <c r="P66" s="46">
        <f>G66+J66+M66</f>
        <v>4043</v>
      </c>
      <c r="Q66" s="94"/>
      <c r="R66" s="111" t="s">
        <v>143</v>
      </c>
      <c r="T66" s="77">
        <f t="shared" si="0"/>
        <v>0</v>
      </c>
      <c r="U66" s="78"/>
      <c r="V66" s="78"/>
    </row>
    <row r="67" spans="1:22" ht="12.75">
      <c r="A67" s="47" t="s">
        <v>181</v>
      </c>
      <c r="B67" s="51" t="s">
        <v>19</v>
      </c>
      <c r="C67" s="49">
        <v>9287</v>
      </c>
      <c r="D67" s="73" t="s">
        <v>42</v>
      </c>
      <c r="E67" s="2"/>
      <c r="F67" s="25">
        <v>1012</v>
      </c>
      <c r="G67" s="25">
        <f>F66+F67</f>
        <v>2112</v>
      </c>
      <c r="H67" s="124">
        <v>29</v>
      </c>
      <c r="I67" s="27">
        <v>1038</v>
      </c>
      <c r="J67" s="25">
        <f>I66+I67</f>
        <v>1931</v>
      </c>
      <c r="K67" s="124">
        <v>29</v>
      </c>
      <c r="L67" s="23"/>
      <c r="M67" s="23"/>
      <c r="N67" s="2"/>
      <c r="O67" s="27">
        <f>F67+I67+L67</f>
        <v>2050</v>
      </c>
      <c r="P67" s="23">
        <f>G67+J67+M67</f>
        <v>4043</v>
      </c>
      <c r="Q67" s="17">
        <f>P67/24</f>
        <v>168.45833333333334</v>
      </c>
      <c r="R67" s="112"/>
      <c r="T67" s="77">
        <f t="shared" si="0"/>
        <v>168.45833333333334</v>
      </c>
      <c r="U67" s="78">
        <f>RANK(T67,$T$11:$T$89,)</f>
        <v>33</v>
      </c>
      <c r="V67" s="78">
        <v>36</v>
      </c>
    </row>
    <row r="68" spans="1:22" ht="12.75">
      <c r="A68" s="43" t="s">
        <v>46</v>
      </c>
      <c r="B68" s="44" t="s">
        <v>47</v>
      </c>
      <c r="C68" s="45">
        <v>9563</v>
      </c>
      <c r="D68" s="72" t="s">
        <v>42</v>
      </c>
      <c r="E68" s="1"/>
      <c r="F68" s="23">
        <v>1147</v>
      </c>
      <c r="G68" s="46">
        <f>F69+F68</f>
        <v>2169</v>
      </c>
      <c r="H68" s="123"/>
      <c r="I68" s="21">
        <v>973</v>
      </c>
      <c r="J68" s="46">
        <f>I69+I68</f>
        <v>1867</v>
      </c>
      <c r="K68" s="123"/>
      <c r="L68" s="23"/>
      <c r="M68" s="46"/>
      <c r="N68" s="1"/>
      <c r="O68" s="21">
        <f>F68+I68+L68</f>
        <v>2120</v>
      </c>
      <c r="P68" s="46">
        <f>G68+J68+M68</f>
        <v>4036</v>
      </c>
      <c r="Q68" s="16"/>
      <c r="R68" s="111" t="s">
        <v>144</v>
      </c>
      <c r="T68" s="77">
        <f t="shared" si="0"/>
        <v>0</v>
      </c>
      <c r="U68" s="78"/>
      <c r="V68" s="78"/>
    </row>
    <row r="69" spans="1:22" ht="12.75">
      <c r="A69" s="47" t="s">
        <v>18</v>
      </c>
      <c r="B69" s="48" t="s">
        <v>19</v>
      </c>
      <c r="C69" s="49">
        <v>9279</v>
      </c>
      <c r="D69" s="73" t="s">
        <v>42</v>
      </c>
      <c r="E69" s="2"/>
      <c r="F69" s="25">
        <v>1022</v>
      </c>
      <c r="G69" s="25">
        <f>F68+F69</f>
        <v>2169</v>
      </c>
      <c r="H69" s="124">
        <v>24</v>
      </c>
      <c r="I69" s="27">
        <v>894</v>
      </c>
      <c r="J69" s="25">
        <f>I68+I69</f>
        <v>1867</v>
      </c>
      <c r="K69" s="124">
        <v>30</v>
      </c>
      <c r="L69" s="25"/>
      <c r="M69" s="23"/>
      <c r="N69" s="2"/>
      <c r="O69" s="21">
        <f>F69+I69+L69</f>
        <v>1916</v>
      </c>
      <c r="P69" s="23">
        <f>G69+J69+M69</f>
        <v>4036</v>
      </c>
      <c r="Q69" s="17">
        <f>P69/24</f>
        <v>168.16666666666666</v>
      </c>
      <c r="R69" s="112"/>
      <c r="T69" s="77">
        <f t="shared" si="0"/>
        <v>168.16666666666666</v>
      </c>
      <c r="U69" s="78">
        <f>RANK(T69,$T$11:$T$89,)</f>
        <v>34</v>
      </c>
      <c r="V69" s="78">
        <v>15</v>
      </c>
    </row>
    <row r="70" spans="1:22" ht="12.75">
      <c r="A70" s="43" t="s">
        <v>170</v>
      </c>
      <c r="B70" s="56" t="s">
        <v>86</v>
      </c>
      <c r="C70" s="45">
        <v>9424</v>
      </c>
      <c r="D70" s="72" t="s">
        <v>42</v>
      </c>
      <c r="E70" s="1"/>
      <c r="F70" s="23">
        <v>867</v>
      </c>
      <c r="G70" s="46">
        <f>F71+F70</f>
        <v>2137</v>
      </c>
      <c r="H70" s="123"/>
      <c r="I70" s="23"/>
      <c r="J70" s="46"/>
      <c r="K70" s="123"/>
      <c r="L70" s="23"/>
      <c r="M70" s="46"/>
      <c r="N70" s="1"/>
      <c r="O70" s="21">
        <f aca="true" t="shared" si="1" ref="O68:O87">F70+I70+L70</f>
        <v>867</v>
      </c>
      <c r="P70" s="46">
        <f aca="true" t="shared" si="2" ref="P68:P89">G70+J70+M70</f>
        <v>2137</v>
      </c>
      <c r="Q70" s="129"/>
      <c r="R70" s="111" t="s">
        <v>145</v>
      </c>
      <c r="T70" s="77"/>
      <c r="U70" s="78"/>
      <c r="V70" s="78"/>
    </row>
    <row r="71" spans="1:22" ht="12.75">
      <c r="A71" s="47" t="s">
        <v>168</v>
      </c>
      <c r="B71" s="58" t="s">
        <v>169</v>
      </c>
      <c r="C71" s="49">
        <v>9277</v>
      </c>
      <c r="D71" s="73" t="s">
        <v>42</v>
      </c>
      <c r="E71" s="2"/>
      <c r="F71" s="25">
        <v>1270</v>
      </c>
      <c r="G71" s="25">
        <f>F70+F71</f>
        <v>2137</v>
      </c>
      <c r="H71" s="124">
        <v>31</v>
      </c>
      <c r="I71" s="25"/>
      <c r="J71" s="23"/>
      <c r="K71" s="124"/>
      <c r="L71" s="23"/>
      <c r="M71" s="23"/>
      <c r="N71" s="2"/>
      <c r="O71" s="27">
        <f t="shared" si="1"/>
        <v>1270</v>
      </c>
      <c r="P71" s="23">
        <f t="shared" si="2"/>
        <v>2137</v>
      </c>
      <c r="Q71" s="96">
        <f>P71/12</f>
        <v>178.08333333333334</v>
      </c>
      <c r="R71" s="112"/>
      <c r="T71" s="77"/>
      <c r="U71" s="78"/>
      <c r="V71" s="78"/>
    </row>
    <row r="72" spans="1:22" ht="12.75">
      <c r="A72" s="43" t="s">
        <v>85</v>
      </c>
      <c r="B72" s="50" t="s">
        <v>86</v>
      </c>
      <c r="C72" s="45">
        <v>9416</v>
      </c>
      <c r="D72" s="72" t="s">
        <v>42</v>
      </c>
      <c r="E72" s="1"/>
      <c r="F72" s="23">
        <v>1057</v>
      </c>
      <c r="G72" s="46">
        <f>F73+F72</f>
        <v>2079</v>
      </c>
      <c r="H72" s="123"/>
      <c r="I72" s="23"/>
      <c r="J72" s="46"/>
      <c r="K72" s="123"/>
      <c r="L72" s="23"/>
      <c r="M72" s="46"/>
      <c r="N72" s="1"/>
      <c r="O72" s="21">
        <f t="shared" si="1"/>
        <v>1057</v>
      </c>
      <c r="P72" s="46">
        <f t="shared" si="2"/>
        <v>2079</v>
      </c>
      <c r="Q72" s="16"/>
      <c r="R72" s="111" t="s">
        <v>146</v>
      </c>
      <c r="T72" s="77">
        <f t="shared" si="0"/>
        <v>0</v>
      </c>
      <c r="U72" s="78"/>
      <c r="V72" s="78"/>
    </row>
    <row r="73" spans="1:22" ht="12.75">
      <c r="A73" s="47" t="s">
        <v>96</v>
      </c>
      <c r="B73" s="48" t="s">
        <v>97</v>
      </c>
      <c r="C73" s="49">
        <v>9285</v>
      </c>
      <c r="D73" s="73" t="s">
        <v>42</v>
      </c>
      <c r="E73" s="2"/>
      <c r="F73" s="25">
        <v>1022</v>
      </c>
      <c r="G73" s="25">
        <f>F72+F73</f>
        <v>2079</v>
      </c>
      <c r="H73" s="124">
        <v>32</v>
      </c>
      <c r="I73" s="25"/>
      <c r="J73" s="23"/>
      <c r="K73" s="124"/>
      <c r="L73" s="23"/>
      <c r="M73" s="23"/>
      <c r="N73" s="2"/>
      <c r="O73" s="27">
        <f t="shared" si="1"/>
        <v>1022</v>
      </c>
      <c r="P73" s="23">
        <f t="shared" si="2"/>
        <v>2079</v>
      </c>
      <c r="Q73" s="17">
        <f>P73/12</f>
        <v>173.25</v>
      </c>
      <c r="R73" s="112"/>
      <c r="T73" s="77">
        <f t="shared" si="0"/>
        <v>173.25</v>
      </c>
      <c r="U73" s="78">
        <f>RANK(T73,$T$11:$T$89,)</f>
        <v>29</v>
      </c>
      <c r="V73" s="78">
        <v>24</v>
      </c>
    </row>
    <row r="74" spans="1:22" ht="12.75">
      <c r="A74" s="53" t="s">
        <v>199</v>
      </c>
      <c r="B74" s="60" t="s">
        <v>200</v>
      </c>
      <c r="C74" s="55">
        <v>9438</v>
      </c>
      <c r="D74" s="75" t="s">
        <v>21</v>
      </c>
      <c r="E74" s="1"/>
      <c r="F74" s="23">
        <v>1021</v>
      </c>
      <c r="G74" s="46">
        <f>F75+F74</f>
        <v>2072</v>
      </c>
      <c r="H74" s="123"/>
      <c r="I74" s="23"/>
      <c r="J74" s="46"/>
      <c r="K74" s="123"/>
      <c r="L74" s="23"/>
      <c r="M74" s="52"/>
      <c r="N74" s="1"/>
      <c r="O74" s="27">
        <f t="shared" si="1"/>
        <v>1021</v>
      </c>
      <c r="P74" s="46">
        <f t="shared" si="2"/>
        <v>2072</v>
      </c>
      <c r="Q74" s="16"/>
      <c r="R74" s="111" t="s">
        <v>147</v>
      </c>
      <c r="T74" s="77">
        <f t="shared" si="0"/>
        <v>0</v>
      </c>
      <c r="U74" s="78"/>
      <c r="V74" s="78"/>
    </row>
    <row r="75" spans="1:22" ht="12.75">
      <c r="A75" s="47" t="s">
        <v>205</v>
      </c>
      <c r="B75" s="48" t="s">
        <v>206</v>
      </c>
      <c r="C75" s="49">
        <v>9694</v>
      </c>
      <c r="D75" s="73" t="s">
        <v>21</v>
      </c>
      <c r="E75" s="2"/>
      <c r="F75" s="25">
        <v>1051</v>
      </c>
      <c r="G75" s="25">
        <f>F74+F75</f>
        <v>2072</v>
      </c>
      <c r="H75" s="124">
        <v>33</v>
      </c>
      <c r="I75" s="25"/>
      <c r="J75" s="23"/>
      <c r="K75" s="124"/>
      <c r="L75" s="23"/>
      <c r="M75" s="23"/>
      <c r="N75" s="2"/>
      <c r="O75" s="27">
        <f t="shared" si="1"/>
        <v>1051</v>
      </c>
      <c r="P75" s="23">
        <f t="shared" si="2"/>
        <v>2072</v>
      </c>
      <c r="Q75" s="17">
        <f>P75/12</f>
        <v>172.66666666666666</v>
      </c>
      <c r="R75" s="112"/>
      <c r="T75" s="77">
        <f t="shared" si="0"/>
        <v>172.66666666666666</v>
      </c>
      <c r="U75" s="78">
        <f>RANK(T75,$T$11:$T$89,)</f>
        <v>30</v>
      </c>
      <c r="V75" s="78">
        <v>35</v>
      </c>
    </row>
    <row r="76" spans="1:22" ht="12.75">
      <c r="A76" s="53" t="s">
        <v>77</v>
      </c>
      <c r="B76" s="66" t="s">
        <v>78</v>
      </c>
      <c r="C76" s="55">
        <v>9249</v>
      </c>
      <c r="D76" s="72" t="s">
        <v>21</v>
      </c>
      <c r="E76" s="3"/>
      <c r="F76" s="23">
        <v>928</v>
      </c>
      <c r="G76" s="46">
        <f>F77+F76</f>
        <v>2046</v>
      </c>
      <c r="H76" s="123"/>
      <c r="I76" s="21"/>
      <c r="J76" s="46"/>
      <c r="K76" s="123"/>
      <c r="L76" s="23"/>
      <c r="M76" s="46"/>
      <c r="N76" s="1"/>
      <c r="O76" s="21">
        <f t="shared" si="1"/>
        <v>928</v>
      </c>
      <c r="P76" s="46">
        <f t="shared" si="2"/>
        <v>2046</v>
      </c>
      <c r="Q76" s="16"/>
      <c r="R76" s="111" t="s">
        <v>148</v>
      </c>
      <c r="T76" s="77">
        <f aca="true" t="shared" si="3" ref="T76:T89">Q76</f>
        <v>0</v>
      </c>
      <c r="U76" s="78"/>
      <c r="V76" s="78"/>
    </row>
    <row r="77" spans="1:22" ht="12.75">
      <c r="A77" s="47" t="s">
        <v>77</v>
      </c>
      <c r="B77" s="48" t="s">
        <v>71</v>
      </c>
      <c r="C77" s="49">
        <v>9254</v>
      </c>
      <c r="D77" s="73" t="s">
        <v>21</v>
      </c>
      <c r="E77" s="2"/>
      <c r="F77" s="25">
        <v>1118</v>
      </c>
      <c r="G77" s="25">
        <f>F76+F77</f>
        <v>2046</v>
      </c>
      <c r="H77" s="124">
        <v>34</v>
      </c>
      <c r="I77" s="27"/>
      <c r="J77" s="23"/>
      <c r="K77" s="124"/>
      <c r="L77" s="25"/>
      <c r="M77" s="23"/>
      <c r="N77" s="2"/>
      <c r="O77" s="21">
        <f t="shared" si="1"/>
        <v>1118</v>
      </c>
      <c r="P77" s="23">
        <f t="shared" si="2"/>
        <v>2046</v>
      </c>
      <c r="Q77" s="17">
        <f>P77/12</f>
        <v>170.5</v>
      </c>
      <c r="R77" s="112"/>
      <c r="T77" s="77">
        <f t="shared" si="3"/>
        <v>170.5</v>
      </c>
      <c r="U77" s="78">
        <f>RANK(T77,$T$11:$T$89,)</f>
        <v>31</v>
      </c>
      <c r="V77" s="78">
        <v>31</v>
      </c>
    </row>
    <row r="78" spans="1:22" ht="12.75">
      <c r="A78" s="43" t="s">
        <v>179</v>
      </c>
      <c r="B78" s="56" t="s">
        <v>180</v>
      </c>
      <c r="C78" s="45">
        <v>9422</v>
      </c>
      <c r="D78" s="72" t="s">
        <v>42</v>
      </c>
      <c r="E78" s="3"/>
      <c r="F78" s="25">
        <v>956</v>
      </c>
      <c r="G78" s="52">
        <f>F79+F78</f>
        <v>2028</v>
      </c>
      <c r="H78" s="123"/>
      <c r="I78" s="25"/>
      <c r="J78" s="52"/>
      <c r="K78" s="123"/>
      <c r="L78" s="25"/>
      <c r="M78" s="52"/>
      <c r="N78" s="3"/>
      <c r="O78" s="27">
        <f t="shared" si="1"/>
        <v>956</v>
      </c>
      <c r="P78" s="52">
        <f t="shared" si="2"/>
        <v>2028</v>
      </c>
      <c r="Q78" s="40"/>
      <c r="R78" s="111" t="s">
        <v>149</v>
      </c>
      <c r="T78" s="77">
        <f t="shared" si="3"/>
        <v>0</v>
      </c>
      <c r="U78" s="78"/>
      <c r="V78" s="78"/>
    </row>
    <row r="79" spans="1:22" ht="12.75">
      <c r="A79" s="47" t="s">
        <v>178</v>
      </c>
      <c r="B79" s="58" t="s">
        <v>19</v>
      </c>
      <c r="C79" s="49">
        <v>9280</v>
      </c>
      <c r="D79" s="73" t="s">
        <v>42</v>
      </c>
      <c r="E79" s="2"/>
      <c r="F79" s="25">
        <v>1072</v>
      </c>
      <c r="G79" s="25">
        <f>F78+F79</f>
        <v>2028</v>
      </c>
      <c r="H79" s="124">
        <v>35</v>
      </c>
      <c r="I79" s="23"/>
      <c r="J79" s="23"/>
      <c r="K79" s="124"/>
      <c r="L79" s="25"/>
      <c r="M79" s="23"/>
      <c r="N79" s="2"/>
      <c r="O79" s="21">
        <f t="shared" si="1"/>
        <v>1072</v>
      </c>
      <c r="P79" s="23">
        <f t="shared" si="2"/>
        <v>2028</v>
      </c>
      <c r="Q79" s="17">
        <f>P79/12</f>
        <v>169</v>
      </c>
      <c r="R79" s="112"/>
      <c r="T79" s="77">
        <f t="shared" si="3"/>
        <v>169</v>
      </c>
      <c r="U79" s="78">
        <f>RANK(T79,$T$11:$T$89,)</f>
        <v>32</v>
      </c>
      <c r="V79" s="78">
        <v>16</v>
      </c>
    </row>
    <row r="80" spans="1:22" ht="12.75">
      <c r="A80" s="53" t="s">
        <v>16</v>
      </c>
      <c r="B80" s="63" t="s">
        <v>45</v>
      </c>
      <c r="C80" s="55">
        <v>9290</v>
      </c>
      <c r="D80" s="75" t="s">
        <v>42</v>
      </c>
      <c r="E80" s="3"/>
      <c r="F80" s="25">
        <v>1032</v>
      </c>
      <c r="G80" s="52">
        <f>F81+F80</f>
        <v>2018</v>
      </c>
      <c r="H80" s="123"/>
      <c r="I80" s="23"/>
      <c r="J80" s="23"/>
      <c r="K80" s="123"/>
      <c r="L80" s="25"/>
      <c r="M80" s="23"/>
      <c r="N80" s="3"/>
      <c r="O80" s="27">
        <f t="shared" si="1"/>
        <v>1032</v>
      </c>
      <c r="P80" s="52">
        <f t="shared" si="2"/>
        <v>2018</v>
      </c>
      <c r="Q80" s="68"/>
      <c r="R80" s="111" t="s">
        <v>150</v>
      </c>
      <c r="T80" s="77">
        <f t="shared" si="3"/>
        <v>0</v>
      </c>
      <c r="U80" s="78"/>
      <c r="V80" s="78"/>
    </row>
    <row r="81" spans="1:22" ht="12.75">
      <c r="A81" s="53" t="s">
        <v>16</v>
      </c>
      <c r="B81" s="63" t="s">
        <v>17</v>
      </c>
      <c r="C81" s="55">
        <v>9289</v>
      </c>
      <c r="D81" s="75" t="s">
        <v>42</v>
      </c>
      <c r="E81" s="3"/>
      <c r="F81" s="25">
        <v>986</v>
      </c>
      <c r="G81" s="25">
        <f>F80+F81</f>
        <v>2018</v>
      </c>
      <c r="H81" s="124">
        <v>36</v>
      </c>
      <c r="I81" s="23"/>
      <c r="J81" s="23"/>
      <c r="K81" s="124"/>
      <c r="L81" s="25"/>
      <c r="M81" s="23"/>
      <c r="N81" s="3"/>
      <c r="O81" s="21">
        <f t="shared" si="1"/>
        <v>986</v>
      </c>
      <c r="P81" s="23">
        <f t="shared" si="2"/>
        <v>2018</v>
      </c>
      <c r="Q81" s="17">
        <f>P81/12</f>
        <v>168.16666666666666</v>
      </c>
      <c r="R81" s="112"/>
      <c r="T81" s="77"/>
      <c r="U81" s="78">
        <f>RANK(T81,$T$11:$T$89,)</f>
        <v>39</v>
      </c>
      <c r="V81" s="78">
        <v>40</v>
      </c>
    </row>
    <row r="82" spans="1:22" ht="12.75">
      <c r="A82" s="43" t="s">
        <v>23</v>
      </c>
      <c r="B82" s="44" t="s">
        <v>44</v>
      </c>
      <c r="C82" s="45">
        <v>9419</v>
      </c>
      <c r="D82" s="72" t="s">
        <v>42</v>
      </c>
      <c r="E82" s="1"/>
      <c r="F82" s="23">
        <v>861</v>
      </c>
      <c r="G82" s="52">
        <f>F83+F82</f>
        <v>1873</v>
      </c>
      <c r="H82" s="123"/>
      <c r="I82" s="23"/>
      <c r="J82" s="23"/>
      <c r="K82" s="123"/>
      <c r="L82" s="25"/>
      <c r="M82" s="23"/>
      <c r="N82" s="1"/>
      <c r="O82" s="27">
        <f t="shared" si="1"/>
        <v>861</v>
      </c>
      <c r="P82" s="52">
        <f t="shared" si="2"/>
        <v>1873</v>
      </c>
      <c r="Q82" s="69"/>
      <c r="R82" s="111" t="s">
        <v>151</v>
      </c>
      <c r="T82" s="77">
        <f t="shared" si="3"/>
        <v>0</v>
      </c>
      <c r="U82" s="78"/>
      <c r="V82" s="78"/>
    </row>
    <row r="83" spans="1:22" ht="12.75">
      <c r="A83" s="47" t="s">
        <v>23</v>
      </c>
      <c r="B83" s="48" t="s">
        <v>24</v>
      </c>
      <c r="C83" s="49">
        <v>9442</v>
      </c>
      <c r="D83" s="73" t="s">
        <v>42</v>
      </c>
      <c r="E83" s="2"/>
      <c r="F83" s="25">
        <v>1012</v>
      </c>
      <c r="G83" s="25">
        <f>F82+F83</f>
        <v>1873</v>
      </c>
      <c r="H83" s="124">
        <v>37</v>
      </c>
      <c r="I83" s="25"/>
      <c r="J83" s="25"/>
      <c r="K83" s="124"/>
      <c r="L83" s="25"/>
      <c r="M83" s="23"/>
      <c r="N83" s="2"/>
      <c r="O83" s="21">
        <f t="shared" si="1"/>
        <v>1012</v>
      </c>
      <c r="P83" s="23">
        <f t="shared" si="2"/>
        <v>1873</v>
      </c>
      <c r="Q83" s="17">
        <f>P83/12</f>
        <v>156.08333333333334</v>
      </c>
      <c r="R83" s="112"/>
      <c r="T83" s="77">
        <f t="shared" si="3"/>
        <v>156.08333333333334</v>
      </c>
      <c r="U83" s="78">
        <f>RANK(T83,$T$11:$T$89,)</f>
        <v>35</v>
      </c>
      <c r="V83" s="78">
        <v>27</v>
      </c>
    </row>
    <row r="84" spans="1:22" ht="12.75">
      <c r="A84" s="53" t="s">
        <v>196</v>
      </c>
      <c r="B84" s="60" t="s">
        <v>81</v>
      </c>
      <c r="C84" s="55">
        <v>9656</v>
      </c>
      <c r="D84" s="75" t="s">
        <v>21</v>
      </c>
      <c r="E84" s="3"/>
      <c r="F84" s="25">
        <v>876</v>
      </c>
      <c r="G84" s="52">
        <f>F85+F84</f>
        <v>1865</v>
      </c>
      <c r="H84" s="125"/>
      <c r="I84" s="25"/>
      <c r="J84" s="62"/>
      <c r="K84" s="123"/>
      <c r="L84" s="25"/>
      <c r="M84" s="46"/>
      <c r="N84" s="3"/>
      <c r="O84" s="27">
        <f t="shared" si="1"/>
        <v>876</v>
      </c>
      <c r="P84" s="52">
        <f t="shared" si="2"/>
        <v>1865</v>
      </c>
      <c r="Q84" s="40"/>
      <c r="R84" s="111" t="s">
        <v>152</v>
      </c>
      <c r="T84" s="77">
        <f t="shared" si="3"/>
        <v>0</v>
      </c>
      <c r="U84" s="78"/>
      <c r="V84" s="78"/>
    </row>
    <row r="85" spans="1:22" ht="12.75">
      <c r="A85" s="47" t="s">
        <v>197</v>
      </c>
      <c r="B85" s="48" t="s">
        <v>198</v>
      </c>
      <c r="C85" s="49">
        <v>9657</v>
      </c>
      <c r="D85" s="86" t="s">
        <v>21</v>
      </c>
      <c r="E85" s="2"/>
      <c r="F85" s="25">
        <v>989</v>
      </c>
      <c r="G85" s="25">
        <f>F84+F85</f>
        <v>1865</v>
      </c>
      <c r="H85" s="124">
        <v>38</v>
      </c>
      <c r="I85" s="25"/>
      <c r="J85" s="23"/>
      <c r="K85" s="124"/>
      <c r="L85" s="23"/>
      <c r="M85" s="23"/>
      <c r="N85" s="2"/>
      <c r="O85" s="27">
        <f t="shared" si="1"/>
        <v>989</v>
      </c>
      <c r="P85" s="23">
        <f t="shared" si="2"/>
        <v>1865</v>
      </c>
      <c r="Q85" s="17">
        <f>P85/12</f>
        <v>155.41666666666666</v>
      </c>
      <c r="R85" s="112"/>
      <c r="T85" s="77">
        <f t="shared" si="3"/>
        <v>155.41666666666666</v>
      </c>
      <c r="U85" s="78">
        <f>RANK(T85,$T$11:$T$89,)</f>
        <v>36</v>
      </c>
      <c r="V85" s="78">
        <v>11</v>
      </c>
    </row>
    <row r="86" spans="1:22" ht="12.75">
      <c r="A86" s="43" t="s">
        <v>155</v>
      </c>
      <c r="B86" s="44" t="s">
        <v>156</v>
      </c>
      <c r="C86" s="79">
        <v>9162</v>
      </c>
      <c r="D86" s="84" t="s">
        <v>28</v>
      </c>
      <c r="E86" s="81"/>
      <c r="F86" s="23">
        <v>943</v>
      </c>
      <c r="G86" s="46">
        <f>F87+F86</f>
        <v>1850</v>
      </c>
      <c r="H86" s="125"/>
      <c r="I86" s="20"/>
      <c r="J86" s="46">
        <f>I87+I86</f>
        <v>0</v>
      </c>
      <c r="K86" s="123"/>
      <c r="L86" s="23"/>
      <c r="M86" s="46"/>
      <c r="N86" s="1"/>
      <c r="O86" s="21">
        <f t="shared" si="1"/>
        <v>943</v>
      </c>
      <c r="P86" s="46">
        <f t="shared" si="2"/>
        <v>1850</v>
      </c>
      <c r="Q86" s="16"/>
      <c r="R86" s="111" t="s">
        <v>153</v>
      </c>
      <c r="T86" s="77">
        <f t="shared" si="3"/>
        <v>0</v>
      </c>
      <c r="U86" s="78"/>
      <c r="V86" s="78"/>
    </row>
    <row r="87" spans="1:22" ht="12.75">
      <c r="A87" s="47" t="s">
        <v>51</v>
      </c>
      <c r="B87" s="48" t="s">
        <v>26</v>
      </c>
      <c r="C87" s="80">
        <v>9168</v>
      </c>
      <c r="D87" s="89" t="s">
        <v>28</v>
      </c>
      <c r="E87" s="82"/>
      <c r="F87" s="25">
        <v>907</v>
      </c>
      <c r="G87" s="25">
        <f>F86+F87</f>
        <v>1850</v>
      </c>
      <c r="H87" s="124">
        <v>39</v>
      </c>
      <c r="I87" s="21"/>
      <c r="J87" s="23"/>
      <c r="K87" s="124"/>
      <c r="L87" s="25"/>
      <c r="M87" s="23"/>
      <c r="N87" s="2"/>
      <c r="O87" s="21">
        <f t="shared" si="1"/>
        <v>907</v>
      </c>
      <c r="P87" s="23">
        <f t="shared" si="2"/>
        <v>1850</v>
      </c>
      <c r="Q87" s="17">
        <f>P87/12</f>
        <v>154.16666666666666</v>
      </c>
      <c r="R87" s="112"/>
      <c r="T87" s="77">
        <f t="shared" si="3"/>
        <v>154.16666666666666</v>
      </c>
      <c r="U87" s="78">
        <f>RANK(T87,$T$11:$T$89,)</f>
        <v>37</v>
      </c>
      <c r="V87" s="78">
        <v>29</v>
      </c>
    </row>
    <row r="88" spans="1:22" ht="12.75">
      <c r="A88" s="43" t="s">
        <v>203</v>
      </c>
      <c r="B88" s="61" t="s">
        <v>204</v>
      </c>
      <c r="C88" s="7"/>
      <c r="D88" s="84" t="s">
        <v>21</v>
      </c>
      <c r="E88" s="88"/>
      <c r="F88" s="25">
        <v>563</v>
      </c>
      <c r="G88" s="64">
        <f>F89+F88</f>
        <v>1579</v>
      </c>
      <c r="H88" s="123"/>
      <c r="I88" s="23"/>
      <c r="J88" s="52">
        <f>I89+I88</f>
        <v>0</v>
      </c>
      <c r="K88" s="123"/>
      <c r="L88" s="41"/>
      <c r="M88" s="52"/>
      <c r="N88" s="37"/>
      <c r="O88" s="23">
        <f>F88+I88</f>
        <v>563</v>
      </c>
      <c r="P88" s="46">
        <f t="shared" si="2"/>
        <v>1579</v>
      </c>
      <c r="Q88" s="16"/>
      <c r="R88" s="111" t="s">
        <v>162</v>
      </c>
      <c r="T88" s="77">
        <f t="shared" si="3"/>
        <v>0</v>
      </c>
      <c r="U88" s="78"/>
      <c r="V88" s="78"/>
    </row>
    <row r="89" spans="1:22" ht="12.75">
      <c r="A89" s="47" t="s">
        <v>201</v>
      </c>
      <c r="B89" s="67" t="s">
        <v>202</v>
      </c>
      <c r="C89" s="87">
        <v>9427</v>
      </c>
      <c r="D89" s="85" t="s">
        <v>21</v>
      </c>
      <c r="E89" s="82"/>
      <c r="F89" s="23">
        <v>1016</v>
      </c>
      <c r="G89" s="38">
        <f>F88+F89</f>
        <v>1579</v>
      </c>
      <c r="H89" s="124">
        <v>40</v>
      </c>
      <c r="I89" s="23"/>
      <c r="J89" s="23"/>
      <c r="K89" s="124"/>
      <c r="L89" s="41"/>
      <c r="M89" s="23"/>
      <c r="N89" s="37"/>
      <c r="O89" s="23">
        <f>F89+I89</f>
        <v>1016</v>
      </c>
      <c r="P89" s="23">
        <f t="shared" si="2"/>
        <v>1579</v>
      </c>
      <c r="Q89" s="17">
        <f>P89/12</f>
        <v>131.58333333333334</v>
      </c>
      <c r="R89" s="112"/>
      <c r="T89" s="77">
        <f t="shared" si="3"/>
        <v>131.58333333333334</v>
      </c>
      <c r="U89" s="78">
        <f>RANK(T89,$T$11:$T$89,)</f>
        <v>38</v>
      </c>
      <c r="V89" s="78">
        <v>34</v>
      </c>
    </row>
    <row r="90" spans="2:18" ht="12.75">
      <c r="B90" s="60"/>
      <c r="C90" s="5"/>
      <c r="D90" s="5"/>
      <c r="E90" s="6"/>
      <c r="F90" s="26"/>
      <c r="G90" s="26"/>
      <c r="H90" s="26"/>
      <c r="I90" s="36"/>
      <c r="J90" s="26"/>
      <c r="K90" s="26"/>
      <c r="L90" s="26"/>
      <c r="M90" s="26"/>
      <c r="N90" s="6"/>
      <c r="O90" s="26"/>
      <c r="P90" s="26"/>
      <c r="Q90" s="6"/>
      <c r="R90" s="71"/>
    </row>
    <row r="91" spans="1:18" ht="12.75">
      <c r="A91" s="9">
        <v>40251</v>
      </c>
      <c r="O91" s="26"/>
      <c r="Q91" s="122" t="s">
        <v>10</v>
      </c>
      <c r="R91" s="122"/>
    </row>
    <row r="92" spans="2:18" ht="12.75">
      <c r="B92" s="7"/>
      <c r="C92" s="5"/>
      <c r="D92" s="70" t="s">
        <v>207</v>
      </c>
      <c r="E92" s="6"/>
      <c r="F92" s="26"/>
      <c r="G92" s="26"/>
      <c r="H92" s="26"/>
      <c r="I92" s="36"/>
      <c r="J92" s="26"/>
      <c r="K92" s="26"/>
      <c r="L92" s="26"/>
      <c r="M92" s="26"/>
      <c r="N92" s="6"/>
      <c r="O92" s="26"/>
      <c r="P92" s="121" t="s">
        <v>9</v>
      </c>
      <c r="Q92" s="121"/>
      <c r="R92" s="121"/>
    </row>
    <row r="93" spans="3:18" ht="12.75">
      <c r="C93" s="5"/>
      <c r="D93" s="11" t="s">
        <v>208</v>
      </c>
      <c r="E93" s="6"/>
      <c r="F93" s="26"/>
      <c r="G93" s="26"/>
      <c r="H93" s="26"/>
      <c r="I93" s="36"/>
      <c r="J93" s="26"/>
      <c r="K93" s="26"/>
      <c r="L93" s="26"/>
      <c r="M93" s="26"/>
      <c r="N93" s="6"/>
      <c r="O93" s="26"/>
      <c r="R93" s="8"/>
    </row>
    <row r="94" spans="1:18" ht="12.75">
      <c r="A94" s="10" t="s">
        <v>87</v>
      </c>
      <c r="C94" s="5"/>
      <c r="D94" s="10" t="s">
        <v>209</v>
      </c>
      <c r="E94" s="6"/>
      <c r="F94" s="26"/>
      <c r="G94" s="26"/>
      <c r="H94" s="26"/>
      <c r="I94" s="36"/>
      <c r="J94" s="26"/>
      <c r="K94" s="26"/>
      <c r="L94" s="26"/>
      <c r="M94" s="26"/>
      <c r="N94" s="6"/>
      <c r="O94" s="26"/>
      <c r="R94" s="8"/>
    </row>
    <row r="95" spans="3:18" ht="12.75">
      <c r="C95" s="5"/>
      <c r="D95" s="5"/>
      <c r="E95" s="6"/>
      <c r="F95" s="26"/>
      <c r="G95" s="26"/>
      <c r="H95" s="26"/>
      <c r="I95" s="36"/>
      <c r="J95" s="26"/>
      <c r="K95" s="26"/>
      <c r="L95" s="26"/>
      <c r="M95" s="26"/>
      <c r="N95" s="6"/>
      <c r="O95" s="26"/>
      <c r="R95" s="8"/>
    </row>
    <row r="96" spans="1:18" ht="12.75">
      <c r="A96" s="11" t="s">
        <v>88</v>
      </c>
      <c r="B96" s="5"/>
      <c r="C96" s="5"/>
      <c r="D96" s="5"/>
      <c r="E96" s="6"/>
      <c r="F96" s="26"/>
      <c r="G96" s="26"/>
      <c r="H96" s="26"/>
      <c r="I96" s="36"/>
      <c r="J96" s="26"/>
      <c r="K96" s="26"/>
      <c r="L96" s="26"/>
      <c r="M96" s="26"/>
      <c r="N96" s="6"/>
      <c r="O96" s="26"/>
      <c r="P96" s="26"/>
      <c r="Q96" s="6"/>
      <c r="R96" s="6"/>
    </row>
    <row r="97" spans="2:18" ht="12.75">
      <c r="B97" s="5"/>
      <c r="C97" s="5"/>
      <c r="D97" s="5"/>
      <c r="E97" s="6"/>
      <c r="F97" s="26"/>
      <c r="G97" s="26"/>
      <c r="H97" s="26"/>
      <c r="I97" s="36"/>
      <c r="J97" s="26"/>
      <c r="K97" s="26"/>
      <c r="L97" s="26"/>
      <c r="M97" s="26"/>
      <c r="N97" s="6"/>
      <c r="O97" s="26"/>
      <c r="P97" s="26"/>
      <c r="Q97" s="6"/>
      <c r="R97" s="6"/>
    </row>
  </sheetData>
  <sheetProtection/>
  <mergeCells count="47">
    <mergeCell ref="P92:R92"/>
    <mergeCell ref="Q91:R91"/>
    <mergeCell ref="R80:R81"/>
    <mergeCell ref="R84:R85"/>
    <mergeCell ref="R88:R89"/>
    <mergeCell ref="R86:R87"/>
    <mergeCell ref="R78:R79"/>
    <mergeCell ref="R76:R77"/>
    <mergeCell ref="R82:R83"/>
    <mergeCell ref="R72:R73"/>
    <mergeCell ref="R74:R75"/>
    <mergeCell ref="R70:R71"/>
    <mergeCell ref="A6:R6"/>
    <mergeCell ref="A1:R5"/>
    <mergeCell ref="R10:R11"/>
    <mergeCell ref="R64:R65"/>
    <mergeCell ref="R44:R45"/>
    <mergeCell ref="R66:R67"/>
    <mergeCell ref="R62:R63"/>
    <mergeCell ref="R32:R33"/>
    <mergeCell ref="R58:R59"/>
    <mergeCell ref="R56:R57"/>
    <mergeCell ref="R38:R39"/>
    <mergeCell ref="R34:R35"/>
    <mergeCell ref="R42:R43"/>
    <mergeCell ref="R52:R53"/>
    <mergeCell ref="R68:R69"/>
    <mergeCell ref="R60:R61"/>
    <mergeCell ref="R48:R49"/>
    <mergeCell ref="R40:R41"/>
    <mergeCell ref="R54:R55"/>
    <mergeCell ref="R50:R51"/>
    <mergeCell ref="R46:R47"/>
    <mergeCell ref="R36:R37"/>
    <mergeCell ref="R28:R29"/>
    <mergeCell ref="R18:R19"/>
    <mergeCell ref="R24:R25"/>
    <mergeCell ref="R30:R31"/>
    <mergeCell ref="R22:R23"/>
    <mergeCell ref="R26:R27"/>
    <mergeCell ref="S10:S11"/>
    <mergeCell ref="S12:S13"/>
    <mergeCell ref="S14:S15"/>
    <mergeCell ref="R16:R17"/>
    <mergeCell ref="R14:R15"/>
    <mergeCell ref="R12:R13"/>
    <mergeCell ref="R20:R21"/>
  </mergeCells>
  <printOptions/>
  <pageMargins left="0.984251968503937" right="0.3937007874015748" top="0.9055118110236221" bottom="0.5905511811023623" header="0.31496062992125984" footer="0.4330708661417323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Hoffmeister</dc:creator>
  <cp:keywords/>
  <dc:description/>
  <cp:lastModifiedBy>Jan Hoffmeister</cp:lastModifiedBy>
  <cp:lastPrinted>2010-03-14T20:47:53Z</cp:lastPrinted>
  <dcterms:created xsi:type="dcterms:W3CDTF">1998-10-08T18:27:41Z</dcterms:created>
  <dcterms:modified xsi:type="dcterms:W3CDTF">2010-03-14T21:32:48Z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